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Hüti Erastvere MS/"/>
    </mc:Choice>
  </mc:AlternateContent>
  <xr:revisionPtr revIDLastSave="139" documentId="13_ncr:1_{D85B9F04-866E-4C59-A3BD-5D5BBD588923}" xr6:coauthVersionLast="47" xr6:coauthVersionMax="47" xr10:uidLastSave="{DC85F8DA-73B6-4DA2-8E09-E88E9ACE99B7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3" i="11" l="1"/>
  <c r="F220" i="11"/>
  <c r="F201" i="11"/>
  <c r="F126" i="11"/>
  <c r="F172" i="11"/>
  <c r="F219" i="11"/>
  <c r="F242" i="11"/>
  <c r="F241" i="11"/>
  <c r="F239" i="11"/>
  <c r="F238" i="11"/>
  <c r="F237" i="11"/>
  <c r="F236" i="11"/>
  <c r="F235" i="11"/>
  <c r="F234" i="11"/>
  <c r="F233" i="11"/>
  <c r="F232" i="11"/>
  <c r="F231" i="11"/>
  <c r="F230" i="11"/>
  <c r="F229" i="11"/>
  <c r="F228" i="11"/>
  <c r="F227" i="11"/>
  <c r="F226" i="11"/>
  <c r="F225" i="11"/>
  <c r="F224" i="11"/>
  <c r="F223" i="11"/>
  <c r="F222" i="11"/>
  <c r="F218" i="11"/>
  <c r="F216" i="11"/>
  <c r="F215" i="11"/>
  <c r="F214" i="11"/>
  <c r="F213" i="11"/>
  <c r="F212" i="11"/>
  <c r="F211" i="11"/>
  <c r="F210" i="11"/>
  <c r="F209" i="11"/>
  <c r="F208" i="11"/>
  <c r="F207" i="11"/>
  <c r="F206" i="11"/>
  <c r="F205" i="11"/>
  <c r="F204" i="11"/>
  <c r="F203" i="11"/>
  <c r="F200" i="11"/>
  <c r="F199" i="11"/>
  <c r="F197" i="11"/>
  <c r="F196" i="11"/>
  <c r="F195" i="11"/>
  <c r="F194" i="11"/>
  <c r="F193" i="11"/>
  <c r="F192" i="11"/>
  <c r="F191" i="11"/>
  <c r="F190" i="11"/>
  <c r="F189" i="11"/>
  <c r="F188" i="11"/>
  <c r="F187" i="11"/>
  <c r="F186" i="11"/>
  <c r="F185" i="11"/>
  <c r="F184" i="11"/>
  <c r="F183" i="11"/>
  <c r="F182" i="11"/>
  <c r="F181" i="11"/>
  <c r="F180" i="11"/>
  <c r="F179" i="11"/>
  <c r="F178" i="11"/>
  <c r="F177" i="11"/>
  <c r="F176" i="11"/>
  <c r="F175" i="11"/>
  <c r="F171" i="11"/>
  <c r="F169" i="11"/>
  <c r="F168" i="11"/>
  <c r="F167" i="11"/>
  <c r="F166" i="11"/>
  <c r="F165" i="11"/>
  <c r="F164" i="11"/>
  <c r="F163" i="11"/>
  <c r="F162" i="11"/>
  <c r="F161" i="11"/>
  <c r="F160" i="11"/>
  <c r="F159" i="11"/>
  <c r="F158" i="11"/>
  <c r="F157" i="11"/>
  <c r="F156" i="11"/>
  <c r="F155" i="11"/>
  <c r="F154" i="11"/>
  <c r="F153" i="11"/>
  <c r="F152" i="11"/>
  <c r="F149" i="11"/>
  <c r="F148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32" i="11"/>
  <c r="F131" i="11"/>
  <c r="F130" i="11"/>
  <c r="F129" i="11"/>
  <c r="F109" i="11"/>
  <c r="F110" i="11"/>
  <c r="F111" i="11"/>
  <c r="F112" i="11"/>
  <c r="F113" i="11"/>
  <c r="F114" i="11"/>
  <c r="F115" i="11"/>
  <c r="F116" i="11"/>
  <c r="F117" i="11"/>
  <c r="F118" i="11"/>
  <c r="F119" i="11"/>
  <c r="F120" i="11"/>
  <c r="F121" i="11"/>
  <c r="F122" i="11"/>
  <c r="F123" i="11"/>
  <c r="F243" i="11" l="1"/>
  <c r="F173" i="11"/>
  <c r="F150" i="11"/>
  <c r="F22" i="11" l="1"/>
  <c r="F23" i="11"/>
  <c r="F2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46" i="11" l="1"/>
  <c r="F47" i="11"/>
  <c r="F48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50" i="11"/>
  <c r="F51" i="11"/>
  <c r="F12" i="11" l="1"/>
  <c r="F13" i="11"/>
  <c r="F14" i="11"/>
  <c r="F15" i="11"/>
  <c r="F16" i="11"/>
  <c r="F106" i="11" l="1"/>
  <c r="F107" i="11"/>
  <c r="F108" i="11"/>
  <c r="F88" i="11"/>
  <c r="F89" i="11"/>
  <c r="F90" i="11"/>
  <c r="F91" i="11"/>
  <c r="F92" i="11"/>
  <c r="F93" i="11"/>
  <c r="F94" i="11"/>
  <c r="F95" i="11"/>
  <c r="F96" i="11"/>
  <c r="F97" i="11"/>
  <c r="F98" i="11"/>
  <c r="F99" i="11"/>
  <c r="F60" i="11"/>
  <c r="F61" i="11"/>
  <c r="F62" i="11"/>
  <c r="F63" i="11"/>
  <c r="F64" i="11"/>
  <c r="F125" i="11"/>
  <c r="F105" i="11"/>
  <c r="F102" i="11"/>
  <c r="F101" i="11"/>
  <c r="F87" i="11"/>
  <c r="F127" i="11" l="1"/>
  <c r="F103" i="11"/>
  <c r="F31" i="11"/>
  <c r="F27" i="11"/>
  <c r="F20" i="11"/>
  <c r="F84" i="11" l="1"/>
  <c r="F83" i="11"/>
  <c r="F55" i="11" l="1"/>
  <c r="F56" i="11"/>
  <c r="F25" i="11" l="1"/>
  <c r="F26" i="11"/>
  <c r="F28" i="11"/>
  <c r="F29" i="11"/>
  <c r="F30" i="11"/>
  <c r="F57" i="11"/>
  <c r="F58" i="11"/>
  <c r="F59" i="11"/>
  <c r="F85" i="11" l="1"/>
  <c r="F17" i="11"/>
  <c r="F18" i="11"/>
  <c r="F52" i="11" l="1"/>
  <c r="F21" i="11" l="1"/>
  <c r="F11" i="11" l="1"/>
  <c r="F10" i="11"/>
  <c r="F19" i="11" l="1"/>
  <c r="E244" i="11" s="1"/>
  <c r="E245" i="11" l="1"/>
  <c r="E246" i="11" l="1"/>
</calcChain>
</file>

<file path=xl/sharedStrings.xml><?xml version="1.0" encoding="utf-8"?>
<sst xmlns="http://schemas.openxmlformats.org/spreadsheetml/2006/main" count="468" uniqueCount="126">
  <si>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</si>
  <si>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</si>
  <si>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</si>
  <si>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</si>
  <si>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</si>
  <si>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</si>
  <si>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</si>
  <si>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</si>
  <si>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</si>
  <si>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</si>
  <si>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</si>
  <si>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</si>
  <si>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</si>
  <si>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</si>
  <si>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</si>
  <si>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</si>
  <si>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</si>
  <si>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</si>
  <si>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</si>
  <si>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>Truupide ehitamine ja rekonstrueerimine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</si>
  <si>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</si>
  <si>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</si>
  <si>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</si>
  <si>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</si>
  <si>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</si>
  <si>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</si>
  <si>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</si>
  <si>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Koordinaatidega seotud teostusjoonise koostamine (RMK nõuete kohane ja digitaalne)</t>
  </si>
  <si>
    <t>ha</t>
  </si>
  <si>
    <t>km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</si>
  <si>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</si>
  <si>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</si>
  <si>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</si>
  <si>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Di 300mm plasttruubi torustiku, tüüp 30-PT (gofreeritud,Sn8), a. 9m ehitamine ilma otsakuta (tüüpjoonis 1.7 2008a)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</si>
  <si>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</si>
  <si>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</si>
  <si>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</si>
  <si>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</si>
  <si>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</si>
  <si>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RK - rekonstrueeritava kuivenduskraavi kaeve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</si>
  <si>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</si>
  <si>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</si>
  <si>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</si>
  <si>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Võsa, peenmetsa ja metsa raie, koondamine hunnikutesse ja kokkuvedu 1000m</t>
  </si>
  <si>
    <t>komplekt</t>
  </si>
  <si>
    <t>157,6 ha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</si>
  <si>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</si>
  <si>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RT - rekonstrueeritava teekraavi kaeve</t>
  </si>
  <si>
    <t>Ø 40 cm plasttruubi torustiku ehitus 40-PT SN8</t>
  </si>
  <si>
    <t>Ø 50 cm plasttruubi torustiku ehitus 50-PT SN8</t>
  </si>
  <si>
    <t>Ø 60 cm plasttruubi torustiku ehitus 60-PT SN8</t>
  </si>
  <si>
    <t>Kruuskatte (purustatud kruus positsioon nr 6) ehitus truupide ehitamisel (+materjal ja vedu karjäärist)</t>
  </si>
  <si>
    <t>m²</t>
  </si>
  <si>
    <t>Kruusast teekatte ehitamine koos tihendamisega. Purustatud kruus, Positsioon nr. 6, L=4,5m, h=10cm, 0,47 m3/m (+materjal ja vedu karjäärist)</t>
  </si>
  <si>
    <t>Mahasõidukoht M3 muldkeha ja katendi ehitamine koos tihendamisega  (L=10 m, R=10 m) s.h.</t>
  </si>
  <si>
    <t>Geotekstiili (Deklareeritud tõmbetugevus MD/CMD ≥20 kN/m, 5,0 m lai) paigaldamine tihendatud ja profileeritud tee-elemendi muldele</t>
  </si>
  <si>
    <t>Aluse ehitamine koos tihendamisega, sorteeritud kruus Positsioon nr. 4, (h=20cm) (+materjal ja vedu karjäärist)</t>
  </si>
  <si>
    <t>Katte ehitamine koos tihendamisega, purustatud kruus Positsioon nr. 6, (h=10cm) (+materjal ja vedu karjäärist)</t>
  </si>
  <si>
    <t>Lisa 1 - Hinnapakkumuse vorm hankes "Hüti Erastvere maaparandussüsteemi ja teede rekonstrueerimine"</t>
  </si>
  <si>
    <t>Hüti Erastvere maaparandussüsteemi rekonstrueerimine</t>
  </si>
  <si>
    <t>Hüti Erastvere maaparandussüsteemi rekonstrueerimine kokku</t>
  </si>
  <si>
    <t>Puittaimestiku kändude juurimine trassidelt</t>
  </si>
  <si>
    <t xml:space="preserve">ha </t>
  </si>
  <si>
    <t>Nõvade ja kraavide (EK, ET, N) mahamärkimine</t>
  </si>
  <si>
    <t>Settebasseinide kaeve ja puhastamine 3 korda</t>
  </si>
  <si>
    <t>1000 m³</t>
  </si>
  <si>
    <t>Settebasseinide kaeve tasandamine 60%</t>
  </si>
  <si>
    <t>Puude tükeldamine ja väljatõstmine voolusängist</t>
  </si>
  <si>
    <t>RE - rekonstrueeritava eesvoolu kaeve</t>
  </si>
  <si>
    <t>EK - ehitatava kuivenduskraavi kaeve</t>
  </si>
  <si>
    <t>ET - ehitatava teekraavi kaeve</t>
  </si>
  <si>
    <t>EN - ehitatava teenõva kaeve</t>
  </si>
  <si>
    <t xml:space="preserve">Kõikide kaevete (kraavid +lisakaeved) tasandamine (60% kaevest) </t>
  </si>
  <si>
    <t>Sette eemaldamine settekopaga ja tasandamine (15% põhikaevest)</t>
  </si>
  <si>
    <t>Kraavide kaevaest teemuldesse asetatud pinnase tasandamine</t>
  </si>
  <si>
    <t>Tuletõrjetiigi kaevamine</t>
  </si>
  <si>
    <t>Tuletõrjetiigi kaevepinnase edasitõstmine 3 korda</t>
  </si>
  <si>
    <t>Tuletõrjetiigi kaeve laialiajamine, silumine buldooseriga 60%</t>
  </si>
  <si>
    <t>Veevõtukoha tähise paigaldamine tuletõrjetiigi juurde</t>
  </si>
  <si>
    <t>kompl.</t>
  </si>
  <si>
    <t>Tõkkepoom okaspuit d=30cm, (1,71 tm), immutatud</t>
  </si>
  <si>
    <t>Tõkkepostid okaspuit d=30cm, (0,63 tm), 3tk, immutatud</t>
  </si>
  <si>
    <t>Settebasseini kiviprisma ehitamine (kivid Ø≥30sm)</t>
  </si>
  <si>
    <t>Truupide ja veeviimarite mahamärkimine</t>
  </si>
  <si>
    <r>
      <t>Sissevoolunõva kaeve veeviimarile 50m/25 m</t>
    </r>
    <r>
      <rPr>
        <vertAlign val="superscript"/>
        <sz val="8"/>
        <rFont val="Arial"/>
        <family val="2"/>
        <charset val="186"/>
      </rPr>
      <t>3</t>
    </r>
  </si>
  <si>
    <t>Ø 30cm truubi (veeviimari) mattotsakute ehitamine (MAO)</t>
  </si>
  <si>
    <t>truup</t>
  </si>
  <si>
    <t>Ø 40cm truubi mattotsakute ehitamine (MAO)</t>
  </si>
  <si>
    <t>Ø 50cm truubi mattotsakute ehitamine (MAO)</t>
  </si>
  <si>
    <t>Ø 60cm truubi mattotsakute ehitamine (MAO)</t>
  </si>
  <si>
    <t>Ø 60cm truubi kivisillutisotsakute ehitamine (KOK)</t>
  </si>
  <si>
    <t>Vanade truubitorude väljatõstmine</t>
  </si>
  <si>
    <t>Truupide tagasitäitmine kohaliku mineraal pinnasega (vajadusel objekti sisene vedu)</t>
  </si>
  <si>
    <t>Vanade truubitorude ja otsakute koondamine 5-7 km ja utiliseerimine</t>
  </si>
  <si>
    <t xml:space="preserve"> t</t>
  </si>
  <si>
    <t>Tähispostide paigaldamine teealuste truupide juurde</t>
  </si>
  <si>
    <t>Tümba tee (1,652 km) rekonstrueerimine</t>
  </si>
  <si>
    <t>Tümba tee (1,652 km) rekonstrueerimine kokku</t>
  </si>
  <si>
    <t>Püssimäe tee (0,218 km) rekonstrueerimine</t>
  </si>
  <si>
    <t>Püssimäe tee (0,218 km) rekonstrueerimine kokku</t>
  </si>
  <si>
    <t>Kunnõsuu tee (0,459 km) rekonstrueerimine</t>
  </si>
  <si>
    <t>Kunnõsuu tee (0,459 km) rekonstrueerimine kokku</t>
  </si>
  <si>
    <t>Ojaveere tee (0,781 km) rekonstrueerimine</t>
  </si>
  <si>
    <t>Ojaveere tee (0,781 km) rekonstrueerimine kokku</t>
  </si>
  <si>
    <t>Laane-Koigera tee (0,643 km) rekonstrueerimine</t>
  </si>
  <si>
    <t>Laane-Koigera tee (0,643 km) rekonstrueerimine kokku</t>
  </si>
  <si>
    <t>Laane-Soodoma tee (0,639 km) rekonstrueerimine</t>
  </si>
  <si>
    <t>Laane-Soodoma tee (0,639 km) rekonstrueerimine kokku</t>
  </si>
  <si>
    <t>Tsirgu oja tee (0,162 km) ehitamine</t>
  </si>
  <si>
    <t>Tsirgu oja tee (0,162 km) ehitamine kokku</t>
  </si>
  <si>
    <t>Hausi tee (0,231 km) ehitamine</t>
  </si>
  <si>
    <t>Hausi tee (0,231 km) ehitamine kokku</t>
  </si>
  <si>
    <t>Tee-elementide mahamärkimine 3 korda</t>
  </si>
  <si>
    <t>Buldooseriga pinnase (künkad, kaeve) teiseldamine kuni 60m, silumine</t>
  </si>
  <si>
    <r>
      <t>Teemulde töötlemine profiili 1,8 m</t>
    </r>
    <r>
      <rPr>
        <vertAlign val="superscript"/>
        <sz val="8"/>
        <color indexed="8"/>
        <rFont val="Arial"/>
        <family val="2"/>
        <charset val="186"/>
      </rPr>
      <t>3</t>
    </r>
    <r>
      <rPr>
        <sz val="8"/>
        <color indexed="8"/>
        <rFont val="Arial"/>
        <family val="2"/>
        <charset val="186"/>
      </rPr>
      <t>/m</t>
    </r>
  </si>
  <si>
    <r>
      <t>Teemulde tihendamine pärast profiili töötlemist 4 x (6m x 0,25m)=1,5m</t>
    </r>
    <r>
      <rPr>
        <vertAlign val="superscript"/>
        <sz val="8"/>
        <rFont val="Arial"/>
        <family val="2"/>
        <charset val="186"/>
      </rPr>
      <t>3</t>
    </r>
    <r>
      <rPr>
        <sz val="8"/>
        <rFont val="Arial"/>
        <family val="2"/>
        <charset val="186"/>
      </rPr>
      <t>/m</t>
    </r>
  </si>
  <si>
    <r>
      <t>Geotekstiili (Deklareeritud tõmbetugevus MD/CMD ≥20 kN/m, 5,0 m lai) paigaldamine tihendatud ja profileeritud muldele 5m x 1m x 1,02=5,1 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/m</t>
    </r>
  </si>
  <si>
    <t>Kruusast teealuse ehitamine koos tihendamisega. Sorteeritud kruus, Positsioon nr. 4, L=4,8m, h=30cm, 1,58m3/m (+materjal ja vedu karjäärist)</t>
  </si>
  <si>
    <t>Möödasõidukoha muldkeha ja katendi ehitamine koos tihendamisega  (L=55 m) s.h.</t>
  </si>
  <si>
    <t>Muldkeha ehitamine juurdeveetavast pinnasest filtr.m ≥0,5m/ööp., H=40 cm (+materjal ja vedu karjäärist)</t>
  </si>
  <si>
    <t>Teede T-kujuline ristmik - R-T (MP joonis 6.3) muldkeha ja katendi ehitamine koos tihendamisega s.h.</t>
  </si>
  <si>
    <t>Mahasõidukoha M muldkeha ja katendi ehitamine koos tihendamisega (L=30m ja R=10m) s.h.</t>
  </si>
  <si>
    <t>Muldkeha ehitamine juurdeveetavast pinnasest filtr.m ≥0,5m/ööp., H=15 cm (+materjal ja vedu karjäärist)</t>
  </si>
  <si>
    <t>Kruusast teealuse ehitamine koos tihendamisega. Sorteeritud kruus, Positsioon nr. 4, L=4,8m, h=20cm, 1,02m3/m (+materjal ja vedu karjäärist)</t>
  </si>
  <si>
    <t>Tagasipööramiskoha TP-T (MP joonis 6.4) muldkeha ja katendi ehitamine koos tihendamisega s.h.</t>
  </si>
  <si>
    <t>Muldkeha ehitamine juurdeveetavast pinnasest filtr.m ≥0,5m/ööp.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</si>
</sst>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3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vertAlign val="superscript"/>
      <sz val="8"/>
      <color theme="1"/>
      <name val="Arial"/>
      <family val="2"/>
      <charset val="186"/>
    </font>
    <font>
      <vertAlign val="superscript"/>
      <sz val="8"/>
      <color indexed="8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0" fontId="1" fillId="0" borderId="0"/>
  </cellStyleXfs>
  <cellXfs count="105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4" fontId="2" fillId="0" borderId="26" xfId="0" applyNumberFormat="1" applyFont="1" applyBorder="1" applyAlignment="1">
      <alignment horizontal="right" vertical="center" wrapText="1"/>
    </xf>
    <xf numFmtId="0" fontId="2" fillId="24" borderId="14" xfId="0" applyFont="1" applyFill="1" applyBorder="1" applyAlignment="1">
      <alignment vertical="center" wrapText="1"/>
    </xf>
    <xf numFmtId="4" fontId="3" fillId="0" borderId="22" xfId="0" applyNumberFormat="1" applyFont="1" applyBorder="1" applyAlignment="1">
      <alignment horizontal="right" vertical="center" wrapText="1"/>
    </xf>
    <xf numFmtId="4" fontId="3" fillId="0" borderId="23" xfId="0" applyNumberFormat="1" applyFont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4" fontId="2" fillId="0" borderId="36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vertical="center" wrapText="1"/>
    </xf>
    <xf numFmtId="2" fontId="5" fillId="0" borderId="0" xfId="0" applyNumberFormat="1" applyFont="1" applyAlignment="1">
      <alignment vertical="center"/>
    </xf>
    <xf numFmtId="4" fontId="2" fillId="0" borderId="39" xfId="0" applyNumberFormat="1" applyFont="1" applyBorder="1" applyAlignment="1">
      <alignment horizontal="right" vertical="center" wrapText="1"/>
    </xf>
    <xf numFmtId="0" fontId="2" fillId="0" borderId="14" xfId="71" applyFont="1" applyBorder="1" applyAlignment="1">
      <alignment vertical="center" wrapText="1"/>
    </xf>
    <xf numFmtId="0" fontId="2" fillId="25" borderId="14" xfId="0" applyFont="1" applyFill="1" applyBorder="1" applyAlignment="1">
      <alignment horizontal="center" vertical="center"/>
    </xf>
    <xf numFmtId="0" fontId="2" fillId="0" borderId="14" xfId="43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/>
    </xf>
    <xf numFmtId="0" fontId="2" fillId="0" borderId="14" xfId="43" applyFont="1" applyBorder="1" applyAlignment="1">
      <alignment horizontal="left" vertical="center"/>
    </xf>
    <xf numFmtId="0" fontId="2" fillId="0" borderId="14" xfId="72" applyFont="1" applyBorder="1" applyAlignment="1">
      <alignment horizontal="left" vertical="center" wrapText="1"/>
    </xf>
    <xf numFmtId="0" fontId="3" fillId="0" borderId="14" xfId="51" applyFont="1" applyBorder="1" applyAlignment="1">
      <alignment horizontal="left" vertical="center" wrapText="1"/>
    </xf>
    <xf numFmtId="0" fontId="30" fillId="0" borderId="14" xfId="51" applyFont="1" applyBorder="1" applyAlignment="1">
      <alignment horizontal="right" vertical="center" wrapText="1"/>
    </xf>
    <xf numFmtId="1" fontId="30" fillId="0" borderId="14" xfId="57" applyFont="1" applyAlignment="1">
      <alignment horizontal="right" vertical="center" wrapText="1"/>
    </xf>
    <xf numFmtId="0" fontId="30" fillId="0" borderId="14" xfId="42" applyFont="1" applyBorder="1" applyAlignment="1">
      <alignment horizontal="right" vertical="center" wrapText="1"/>
    </xf>
    <xf numFmtId="1" fontId="2" fillId="0" borderId="14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vertical="center"/>
    </xf>
    <xf numFmtId="2" fontId="2" fillId="0" borderId="14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left" vertical="center"/>
    </xf>
    <xf numFmtId="164" fontId="2" fillId="0" borderId="14" xfId="0" applyNumberFormat="1" applyFont="1" applyBorder="1" applyAlignment="1">
      <alignment horizontal="right" vertical="center"/>
    </xf>
    <xf numFmtId="1" fontId="2" fillId="0" borderId="14" xfId="0" applyNumberFormat="1" applyFont="1" applyBorder="1" applyAlignment="1">
      <alignment horizontal="left" vertical="center"/>
    </xf>
    <xf numFmtId="1" fontId="2" fillId="0" borderId="14" xfId="0" applyNumberFormat="1" applyFont="1" applyBorder="1" applyAlignment="1">
      <alignment horizontal="center" vertical="center"/>
    </xf>
    <xf numFmtId="1" fontId="2" fillId="0" borderId="14" xfId="0" applyNumberFormat="1" applyFont="1" applyBorder="1" applyAlignment="1">
      <alignment vertical="center"/>
    </xf>
    <xf numFmtId="49" fontId="24" fillId="0" borderId="14" xfId="0" applyNumberFormat="1" applyFont="1" applyBorder="1" applyAlignment="1">
      <alignment horizontal="center" vertical="center"/>
    </xf>
    <xf numFmtId="2" fontId="24" fillId="0" borderId="14" xfId="0" applyNumberFormat="1" applyFont="1" applyBorder="1" applyAlignment="1">
      <alignment horizontal="right" vertical="center"/>
    </xf>
    <xf numFmtId="49" fontId="2" fillId="0" borderId="14" xfId="0" applyNumberFormat="1" applyFont="1" applyBorder="1" applyAlignment="1">
      <alignment horizontal="center" vertical="center"/>
    </xf>
    <xf numFmtId="0" fontId="24" fillId="0" borderId="14" xfId="0" applyFont="1" applyBorder="1" applyAlignment="1">
      <alignment vertical="center" wrapText="1"/>
    </xf>
    <xf numFmtId="3" fontId="24" fillId="0" borderId="14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right" vertical="center"/>
    </xf>
    <xf numFmtId="1" fontId="24" fillId="0" borderId="14" xfId="0" applyNumberFormat="1" applyFont="1" applyBorder="1" applyAlignment="1">
      <alignment horizontal="right" vertical="center"/>
    </xf>
    <xf numFmtId="0" fontId="30" fillId="0" borderId="14" xfId="0" applyFont="1" applyBorder="1" applyAlignment="1">
      <alignment horizontal="right" vertical="center" wrapText="1"/>
    </xf>
    <xf numFmtId="3" fontId="2" fillId="0" borderId="14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right" vertical="center"/>
    </xf>
    <xf numFmtId="0" fontId="3" fillId="0" borderId="34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18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3" fillId="0" borderId="30" xfId="0" applyFont="1" applyBorder="1" applyAlignment="1">
      <alignment horizontal="right" vertical="center" wrapText="1"/>
    </xf>
    <xf numFmtId="0" fontId="3" fillId="0" borderId="31" xfId="0" applyFont="1" applyBorder="1" applyAlignment="1">
      <alignment horizontal="right" vertical="center" wrapText="1"/>
    </xf>
    <xf numFmtId="4" fontId="3" fillId="0" borderId="37" xfId="0" applyNumberFormat="1" applyFont="1" applyBorder="1" applyAlignment="1">
      <alignment horizontal="center" vertical="center" wrapText="1"/>
    </xf>
    <xf numFmtId="4" fontId="3" fillId="0" borderId="3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</cellXfs>
  <cellStyles count="7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Ahtme3 2 2" xfId="72" xr:uid="{69225D37-013C-49EA-A849-5D1E8B0645C7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259"/>
  <sheetViews>
    <sheetView tabSelected="1" topLeftCell="A228" workbookViewId="0">
      <selection activeCell="A247" sqref="A247:F247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6" customFormat="1" ht="45.6" customHeight="1" x14ac:dyDescent="0.25">
      <c r="A1" s="91" t="s">
        <v>58</v>
      </c>
      <c r="B1" s="92"/>
      <c r="C1" s="92"/>
      <c r="D1" s="92"/>
      <c r="E1" s="92"/>
      <c r="F1" s="92"/>
    </row>
    <row r="2" spans="1:50" s="16" customFormat="1" ht="12.75" customHeight="1" x14ac:dyDescent="0.25">
      <c r="A2" s="3"/>
      <c r="B2" s="6"/>
      <c r="C2" s="3"/>
      <c r="D2" s="9"/>
      <c r="E2" s="7"/>
      <c r="F2" s="7"/>
    </row>
    <row r="3" spans="1:50" s="16" customFormat="1" ht="15" x14ac:dyDescent="0.25">
      <c r="A3" s="5" t="s">
        <v>16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93" t="s">
        <v>3</v>
      </c>
      <c r="B5" s="96" t="s">
        <v>1</v>
      </c>
      <c r="C5" s="96" t="s">
        <v>4</v>
      </c>
      <c r="D5" s="96" t="s">
        <v>5</v>
      </c>
      <c r="E5" s="99" t="s">
        <v>6</v>
      </c>
      <c r="F5" s="102" t="s">
        <v>7</v>
      </c>
    </row>
    <row r="6" spans="1:50" s="4" customFormat="1" ht="13.2" x14ac:dyDescent="0.25">
      <c r="A6" s="94"/>
      <c r="B6" s="97"/>
      <c r="C6" s="97"/>
      <c r="D6" s="97"/>
      <c r="E6" s="100"/>
      <c r="F6" s="103"/>
      <c r="G6" s="1"/>
      <c r="H6" s="1"/>
      <c r="I6" s="1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</row>
    <row r="7" spans="1:50" s="4" customFormat="1" ht="12.75" customHeight="1" thickBot="1" x14ac:dyDescent="0.3">
      <c r="A7" s="95"/>
      <c r="B7" s="98"/>
      <c r="C7" s="98"/>
      <c r="D7" s="13" t="s">
        <v>45</v>
      </c>
      <c r="E7" s="101"/>
      <c r="F7" s="104"/>
      <c r="G7" s="1"/>
      <c r="H7" s="1"/>
      <c r="I7" s="1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</row>
    <row r="8" spans="1:50" s="4" customFormat="1" ht="12.75" customHeight="1" x14ac:dyDescent="0.25">
      <c r="A8" s="73" t="s">
        <v>59</v>
      </c>
      <c r="B8" s="74"/>
      <c r="C8" s="74"/>
      <c r="D8" s="74"/>
      <c r="E8" s="74"/>
      <c r="F8" s="75"/>
      <c r="G8" s="1"/>
      <c r="H8" s="1"/>
      <c r="I8" s="1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</row>
    <row r="9" spans="1:50" s="4" customFormat="1" ht="12.75" customHeight="1" x14ac:dyDescent="0.25">
      <c r="A9" s="64" t="s">
        <v>18</v>
      </c>
      <c r="B9" s="65"/>
      <c r="C9" s="65"/>
      <c r="D9" s="65"/>
      <c r="E9" s="65"/>
      <c r="F9" s="66"/>
      <c r="G9" s="1"/>
      <c r="H9" s="1"/>
      <c r="I9" s="1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</row>
    <row r="10" spans="1:50" s="4" customFormat="1" ht="10.8" customHeight="1" x14ac:dyDescent="0.25">
      <c r="A10" s="12">
        <v>1</v>
      </c>
      <c r="B10" s="35" t="s">
        <v>43</v>
      </c>
      <c r="C10" s="36" t="s">
        <v>13</v>
      </c>
      <c r="D10" s="45">
        <v>50</v>
      </c>
      <c r="E10" s="21"/>
      <c r="F10" s="11">
        <f t="shared" ref="F10:F19" si="0">SUM(D10*E10)</f>
        <v>0</v>
      </c>
      <c r="G10" s="1"/>
      <c r="H10" s="1"/>
      <c r="I10" s="1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</row>
    <row r="11" spans="1:50" s="4" customFormat="1" ht="10.8" customHeight="1" x14ac:dyDescent="0.25">
      <c r="A11" s="12">
        <v>2</v>
      </c>
      <c r="B11" s="46" t="s">
        <v>61</v>
      </c>
      <c r="C11" s="18" t="s">
        <v>62</v>
      </c>
      <c r="D11" s="47">
        <v>16.78</v>
      </c>
      <c r="E11" s="21"/>
      <c r="F11" s="11">
        <f>SUM(D11*E11)</f>
        <v>0</v>
      </c>
      <c r="G11" s="1"/>
      <c r="H11" s="1"/>
      <c r="I11" s="33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</row>
    <row r="12" spans="1:50" s="4" customFormat="1" ht="10.8" customHeight="1" x14ac:dyDescent="0.25">
      <c r="A12" s="12">
        <v>3</v>
      </c>
      <c r="B12" s="46" t="s">
        <v>63</v>
      </c>
      <c r="C12" s="18" t="s">
        <v>29</v>
      </c>
      <c r="D12" s="47">
        <v>4.3600000000000003</v>
      </c>
      <c r="E12" s="34"/>
      <c r="F12" s="11">
        <f t="shared" si="0"/>
        <v>0</v>
      </c>
      <c r="G12" s="1"/>
      <c r="H12" s="1"/>
      <c r="I12" s="33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</row>
    <row r="13" spans="1:50" s="4" customFormat="1" ht="10.8" customHeight="1" x14ac:dyDescent="0.25">
      <c r="A13" s="12">
        <v>4</v>
      </c>
      <c r="B13" s="46" t="s">
        <v>64</v>
      </c>
      <c r="C13" s="18" t="s">
        <v>65</v>
      </c>
      <c r="D13" s="47">
        <v>2.83</v>
      </c>
      <c r="E13" s="34"/>
      <c r="F13" s="11">
        <f t="shared" si="0"/>
        <v>0</v>
      </c>
      <c r="G13" s="1"/>
      <c r="H13" s="1"/>
      <c r="I13" s="33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</row>
    <row r="14" spans="1:50" s="4" customFormat="1" ht="10.8" customHeight="1" x14ac:dyDescent="0.25">
      <c r="A14" s="12">
        <v>5</v>
      </c>
      <c r="B14" s="46" t="s">
        <v>66</v>
      </c>
      <c r="C14" s="18" t="s">
        <v>65</v>
      </c>
      <c r="D14" s="47">
        <v>1.7</v>
      </c>
      <c r="E14" s="34"/>
      <c r="F14" s="11">
        <f t="shared" si="0"/>
        <v>0</v>
      </c>
      <c r="G14" s="1"/>
      <c r="H14" s="1"/>
      <c r="I14" s="33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</row>
    <row r="15" spans="1:50" s="4" customFormat="1" ht="10.8" customHeight="1" x14ac:dyDescent="0.25">
      <c r="A15" s="12">
        <v>6</v>
      </c>
      <c r="B15" s="46" t="s">
        <v>67</v>
      </c>
      <c r="C15" s="18" t="s">
        <v>13</v>
      </c>
      <c r="D15" s="45">
        <v>13</v>
      </c>
      <c r="E15" s="34"/>
      <c r="F15" s="11">
        <f t="shared" si="0"/>
        <v>0</v>
      </c>
      <c r="G15" s="1"/>
      <c r="H15" s="1"/>
      <c r="I15" s="33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</row>
    <row r="16" spans="1:50" s="4" customFormat="1" ht="10.8" customHeight="1" x14ac:dyDescent="0.25">
      <c r="A16" s="12">
        <v>7</v>
      </c>
      <c r="B16" s="48" t="s">
        <v>68</v>
      </c>
      <c r="C16" s="18" t="s">
        <v>29</v>
      </c>
      <c r="D16" s="49">
        <v>3.6789999999999998</v>
      </c>
      <c r="E16" s="34"/>
      <c r="F16" s="11">
        <f t="shared" si="0"/>
        <v>0</v>
      </c>
      <c r="G16" s="1"/>
      <c r="H16" s="1"/>
      <c r="I16" s="33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</row>
    <row r="17" spans="1:50" s="4" customFormat="1" ht="10.8" customHeight="1" x14ac:dyDescent="0.25">
      <c r="A17" s="12">
        <v>8</v>
      </c>
      <c r="B17" s="48" t="s">
        <v>69</v>
      </c>
      <c r="C17" s="18" t="s">
        <v>29</v>
      </c>
      <c r="D17" s="49">
        <v>0.95399999999999996</v>
      </c>
      <c r="E17" s="21"/>
      <c r="F17" s="11">
        <f t="shared" si="0"/>
        <v>0</v>
      </c>
      <c r="G17" s="1"/>
      <c r="H17" s="1"/>
      <c r="I17" s="1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</row>
    <row r="18" spans="1:50" s="4" customFormat="1" ht="10.8" customHeight="1" x14ac:dyDescent="0.25">
      <c r="A18" s="12">
        <v>9</v>
      </c>
      <c r="B18" s="48" t="s">
        <v>70</v>
      </c>
      <c r="C18" s="18" t="s">
        <v>29</v>
      </c>
      <c r="D18" s="49">
        <v>2.7989999999999999</v>
      </c>
      <c r="E18" s="21"/>
      <c r="F18" s="11">
        <f t="shared" si="0"/>
        <v>0</v>
      </c>
      <c r="G18" s="1"/>
      <c r="H18" s="1"/>
      <c r="I18" s="1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</row>
    <row r="19" spans="1:50" s="4" customFormat="1" ht="10.8" customHeight="1" x14ac:dyDescent="0.25">
      <c r="A19" s="12">
        <v>10</v>
      </c>
      <c r="B19" s="48" t="s">
        <v>47</v>
      </c>
      <c r="C19" s="18" t="s">
        <v>29</v>
      </c>
      <c r="D19" s="49">
        <v>2.544</v>
      </c>
      <c r="E19" s="21"/>
      <c r="F19" s="11">
        <f t="shared" si="0"/>
        <v>0</v>
      </c>
      <c r="G19" s="1"/>
      <c r="H19" s="1"/>
      <c r="I19" s="1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</row>
    <row r="20" spans="1:50" s="4" customFormat="1" ht="10.8" customHeight="1" x14ac:dyDescent="0.25">
      <c r="A20" s="12">
        <v>11</v>
      </c>
      <c r="B20" s="48" t="s">
        <v>39</v>
      </c>
      <c r="C20" s="18" t="s">
        <v>29</v>
      </c>
      <c r="D20" s="49">
        <v>11.095000000000001</v>
      </c>
      <c r="E20" s="21"/>
      <c r="F20" s="11">
        <f t="shared" ref="F20" si="1">SUM(D20*E20)</f>
        <v>0</v>
      </c>
      <c r="G20" s="1"/>
      <c r="H20" s="1"/>
      <c r="I20" s="1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</row>
    <row r="21" spans="1:50" s="4" customFormat="1" ht="10.8" customHeight="1" x14ac:dyDescent="0.25">
      <c r="A21" s="12">
        <v>12</v>
      </c>
      <c r="B21" s="48" t="s">
        <v>71</v>
      </c>
      <c r="C21" s="18" t="s">
        <v>29</v>
      </c>
      <c r="D21" s="49">
        <v>0.61099999999999999</v>
      </c>
      <c r="E21" s="21"/>
      <c r="F21" s="11">
        <f t="shared" ref="F21" si="2">SUM(D21*E21)</f>
        <v>0</v>
      </c>
      <c r="G21" s="1"/>
      <c r="H21" s="1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</row>
    <row r="22" spans="1:50" s="4" customFormat="1" ht="10.8" customHeight="1" x14ac:dyDescent="0.25">
      <c r="A22" s="12">
        <v>13</v>
      </c>
      <c r="B22" s="46" t="s">
        <v>72</v>
      </c>
      <c r="C22" s="18" t="s">
        <v>29</v>
      </c>
      <c r="D22" s="49">
        <v>21.681999999999999</v>
      </c>
      <c r="E22" s="21"/>
      <c r="F22" s="11">
        <f t="shared" ref="F22:F24" si="3">SUM(D22*E22)</f>
        <v>0</v>
      </c>
      <c r="G22" s="1"/>
      <c r="H22" s="1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</row>
    <row r="23" spans="1:50" s="4" customFormat="1" ht="10.8" customHeight="1" x14ac:dyDescent="0.25">
      <c r="A23" s="12">
        <v>14</v>
      </c>
      <c r="B23" s="46" t="s">
        <v>73</v>
      </c>
      <c r="C23" s="18" t="s">
        <v>29</v>
      </c>
      <c r="D23" s="49">
        <v>21.681999999999999</v>
      </c>
      <c r="E23" s="21"/>
      <c r="F23" s="11">
        <f t="shared" si="3"/>
        <v>0</v>
      </c>
      <c r="G23" s="1"/>
      <c r="H23" s="1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</row>
    <row r="24" spans="1:50" s="4" customFormat="1" ht="10.8" customHeight="1" x14ac:dyDescent="0.25">
      <c r="A24" s="12">
        <v>15</v>
      </c>
      <c r="B24" s="46" t="s">
        <v>74</v>
      </c>
      <c r="C24" s="18" t="s">
        <v>65</v>
      </c>
      <c r="D24" s="47">
        <v>3.28</v>
      </c>
      <c r="E24" s="21"/>
      <c r="F24" s="11">
        <f t="shared" si="3"/>
        <v>0</v>
      </c>
      <c r="G24" s="1"/>
      <c r="H24" s="1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</row>
    <row r="25" spans="1:50" s="4" customFormat="1" ht="10.8" customHeight="1" x14ac:dyDescent="0.25">
      <c r="A25" s="12">
        <v>16</v>
      </c>
      <c r="B25" s="46" t="s">
        <v>75</v>
      </c>
      <c r="C25" s="18" t="s">
        <v>65</v>
      </c>
      <c r="D25" s="47">
        <v>5.7</v>
      </c>
      <c r="E25" s="21"/>
      <c r="F25" s="11">
        <f t="shared" ref="F25:F30" si="4">SUM(D25*E25)</f>
        <v>0</v>
      </c>
      <c r="G25" s="1"/>
      <c r="H25" s="1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</row>
    <row r="26" spans="1:50" s="4" customFormat="1" ht="10.8" customHeight="1" x14ac:dyDescent="0.25">
      <c r="A26" s="12">
        <v>17</v>
      </c>
      <c r="B26" s="46" t="s">
        <v>76</v>
      </c>
      <c r="C26" s="18" t="s">
        <v>65</v>
      </c>
      <c r="D26" s="47">
        <v>17.100000000000001</v>
      </c>
      <c r="E26" s="21"/>
      <c r="F26" s="11">
        <f t="shared" si="4"/>
        <v>0</v>
      </c>
      <c r="G26" s="1"/>
      <c r="H26" s="1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</row>
    <row r="27" spans="1:50" s="4" customFormat="1" ht="10.8" customHeight="1" x14ac:dyDescent="0.25">
      <c r="A27" s="12">
        <v>18</v>
      </c>
      <c r="B27" s="46" t="s">
        <v>77</v>
      </c>
      <c r="C27" s="18" t="s">
        <v>65</v>
      </c>
      <c r="D27" s="47">
        <v>3.42</v>
      </c>
      <c r="E27" s="31"/>
      <c r="F27" s="11">
        <f t="shared" si="4"/>
        <v>0</v>
      </c>
      <c r="G27" s="1"/>
      <c r="H27" s="1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</row>
    <row r="28" spans="1:50" s="4" customFormat="1" ht="10.8" customHeight="1" x14ac:dyDescent="0.25">
      <c r="A28" s="12">
        <v>19</v>
      </c>
      <c r="B28" s="46" t="s">
        <v>78</v>
      </c>
      <c r="C28" s="18" t="s">
        <v>79</v>
      </c>
      <c r="D28" s="45">
        <v>3</v>
      </c>
      <c r="E28" s="21"/>
      <c r="F28" s="11">
        <f t="shared" si="4"/>
        <v>0</v>
      </c>
      <c r="G28" s="1"/>
      <c r="H28" s="1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</row>
    <row r="29" spans="1:50" s="4" customFormat="1" ht="10.8" customHeight="1" x14ac:dyDescent="0.25">
      <c r="A29" s="12">
        <v>20</v>
      </c>
      <c r="B29" s="46" t="s">
        <v>80</v>
      </c>
      <c r="C29" s="18" t="s">
        <v>15</v>
      </c>
      <c r="D29" s="45">
        <v>8</v>
      </c>
      <c r="E29" s="21"/>
      <c r="F29" s="11">
        <f t="shared" si="4"/>
        <v>0</v>
      </c>
      <c r="G29" s="1"/>
      <c r="H29" s="1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</row>
    <row r="30" spans="1:50" s="4" customFormat="1" ht="10.8" customHeight="1" x14ac:dyDescent="0.25">
      <c r="A30" s="12">
        <v>21</v>
      </c>
      <c r="B30" s="46" t="s">
        <v>81</v>
      </c>
      <c r="C30" s="18" t="s">
        <v>15</v>
      </c>
      <c r="D30" s="45">
        <v>3</v>
      </c>
      <c r="E30" s="21"/>
      <c r="F30" s="11">
        <f t="shared" si="4"/>
        <v>0</v>
      </c>
      <c r="G30" s="1"/>
      <c r="H30" s="1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</row>
    <row r="31" spans="1:50" s="4" customFormat="1" ht="10.8" customHeight="1" x14ac:dyDescent="0.25">
      <c r="A31" s="12">
        <v>22</v>
      </c>
      <c r="B31" s="50" t="s">
        <v>82</v>
      </c>
      <c r="C31" s="51" t="s">
        <v>14</v>
      </c>
      <c r="D31" s="45">
        <v>3</v>
      </c>
      <c r="E31" s="21"/>
      <c r="F31" s="11">
        <f t="shared" ref="F31" si="5">SUM(D31*E31)</f>
        <v>0</v>
      </c>
      <c r="G31" s="1"/>
      <c r="H31" s="1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</row>
    <row r="32" spans="1:50" s="4" customFormat="1" ht="12.75" customHeight="1" x14ac:dyDescent="0.25">
      <c r="A32" s="64" t="s">
        <v>19</v>
      </c>
      <c r="B32" s="65"/>
      <c r="C32" s="65"/>
      <c r="D32" s="65"/>
      <c r="E32" s="65"/>
      <c r="F32" s="66"/>
      <c r="G32" s="1"/>
      <c r="H32" s="1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</row>
    <row r="33" spans="1:50" s="4" customFormat="1" ht="10.8" customHeight="1" x14ac:dyDescent="0.25">
      <c r="A33" s="12">
        <v>23</v>
      </c>
      <c r="B33" s="52" t="s">
        <v>83</v>
      </c>
      <c r="C33" s="51" t="s">
        <v>14</v>
      </c>
      <c r="D33" s="45">
        <v>84</v>
      </c>
      <c r="E33" s="10"/>
      <c r="F33" s="11">
        <f t="shared" ref="F33:F40" si="6">SUM(D33*E33)</f>
        <v>0</v>
      </c>
      <c r="G33" s="1"/>
      <c r="H33" s="1"/>
      <c r="I33" s="1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</row>
    <row r="34" spans="1:50" s="4" customFormat="1" ht="21.6" customHeight="1" x14ac:dyDescent="0.25">
      <c r="A34" s="12">
        <v>24</v>
      </c>
      <c r="B34" s="22" t="s">
        <v>33</v>
      </c>
      <c r="C34" s="38" t="s">
        <v>14</v>
      </c>
      <c r="D34" s="45">
        <v>15</v>
      </c>
      <c r="E34" s="10"/>
      <c r="F34" s="11">
        <f t="shared" ref="F34" si="7">SUM(D34*E34)</f>
        <v>0</v>
      </c>
      <c r="G34" s="1"/>
      <c r="H34" s="1"/>
      <c r="I34" s="1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</row>
    <row r="35" spans="1:50" s="4" customFormat="1" ht="10.8" customHeight="1" x14ac:dyDescent="0.25">
      <c r="A35" s="12">
        <v>25</v>
      </c>
      <c r="B35" s="46" t="s">
        <v>84</v>
      </c>
      <c r="C35" s="18" t="s">
        <v>65</v>
      </c>
      <c r="D35" s="47">
        <v>0.38</v>
      </c>
      <c r="E35" s="10"/>
      <c r="F35" s="11">
        <f t="shared" si="6"/>
        <v>0</v>
      </c>
      <c r="G35" s="1"/>
      <c r="H35" s="1"/>
      <c r="I35" s="1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</row>
    <row r="36" spans="1:50" s="4" customFormat="1" ht="10.8" customHeight="1" x14ac:dyDescent="0.25">
      <c r="A36" s="12">
        <v>26</v>
      </c>
      <c r="B36" s="37" t="s">
        <v>48</v>
      </c>
      <c r="C36" s="51" t="s">
        <v>15</v>
      </c>
      <c r="D36" s="45">
        <v>540</v>
      </c>
      <c r="E36" s="10"/>
      <c r="F36" s="11">
        <f t="shared" si="6"/>
        <v>0</v>
      </c>
      <c r="G36" s="1"/>
      <c r="H36" s="1"/>
      <c r="I36" s="1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</row>
    <row r="37" spans="1:50" s="4" customFormat="1" ht="10.8" customHeight="1" x14ac:dyDescent="0.25">
      <c r="A37" s="12">
        <v>27</v>
      </c>
      <c r="B37" s="39" t="s">
        <v>49</v>
      </c>
      <c r="C37" s="51" t="s">
        <v>15</v>
      </c>
      <c r="D37" s="45">
        <v>116</v>
      </c>
      <c r="E37" s="10"/>
      <c r="F37" s="11">
        <f t="shared" si="6"/>
        <v>0</v>
      </c>
      <c r="G37" s="1"/>
      <c r="H37" s="1"/>
      <c r="I37" s="1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</row>
    <row r="38" spans="1:50" s="4" customFormat="1" ht="10.8" customHeight="1" x14ac:dyDescent="0.25">
      <c r="A38" s="12">
        <v>28</v>
      </c>
      <c r="B38" s="37" t="s">
        <v>50</v>
      </c>
      <c r="C38" s="51" t="s">
        <v>15</v>
      </c>
      <c r="D38" s="45">
        <v>60</v>
      </c>
      <c r="E38" s="10"/>
      <c r="F38" s="11">
        <f t="shared" si="6"/>
        <v>0</v>
      </c>
      <c r="G38" s="1"/>
      <c r="H38" s="1"/>
      <c r="I38" s="1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</row>
    <row r="39" spans="1:50" s="4" customFormat="1" ht="10.8" customHeight="1" x14ac:dyDescent="0.25">
      <c r="A39" s="12">
        <v>29</v>
      </c>
      <c r="B39" s="52" t="s">
        <v>85</v>
      </c>
      <c r="C39" s="51" t="s">
        <v>86</v>
      </c>
      <c r="D39" s="45">
        <v>15</v>
      </c>
      <c r="E39" s="10"/>
      <c r="F39" s="11">
        <f t="shared" ref="F39" si="8">SUM(D39*E39)</f>
        <v>0</v>
      </c>
      <c r="G39" s="1"/>
      <c r="H39" s="1"/>
      <c r="I39" s="1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</row>
    <row r="40" spans="1:50" s="4" customFormat="1" ht="10.8" customHeight="1" x14ac:dyDescent="0.25">
      <c r="A40" s="12">
        <v>30</v>
      </c>
      <c r="B40" s="52" t="s">
        <v>87</v>
      </c>
      <c r="C40" s="51" t="s">
        <v>86</v>
      </c>
      <c r="D40" s="45">
        <v>52</v>
      </c>
      <c r="E40" s="10"/>
      <c r="F40" s="11">
        <f t="shared" si="6"/>
        <v>0</v>
      </c>
      <c r="G40" s="1"/>
      <c r="H40" s="1"/>
      <c r="I40" s="1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</row>
    <row r="41" spans="1:50" s="4" customFormat="1" ht="10.8" customHeight="1" x14ac:dyDescent="0.25">
      <c r="A41" s="12">
        <v>31</v>
      </c>
      <c r="B41" s="52" t="s">
        <v>88</v>
      </c>
      <c r="C41" s="51" t="s">
        <v>86</v>
      </c>
      <c r="D41" s="45">
        <v>11</v>
      </c>
      <c r="E41" s="10"/>
      <c r="F41" s="11">
        <f t="shared" ref="F41" si="9">SUM(D41*E41)</f>
        <v>0</v>
      </c>
      <c r="G41" s="1"/>
      <c r="H41" s="1"/>
      <c r="I41" s="1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</row>
    <row r="42" spans="1:50" s="4" customFormat="1" ht="10.8" customHeight="1" x14ac:dyDescent="0.25">
      <c r="A42" s="12">
        <v>32</v>
      </c>
      <c r="B42" s="52" t="s">
        <v>89</v>
      </c>
      <c r="C42" s="51" t="s">
        <v>86</v>
      </c>
      <c r="D42" s="45">
        <v>4</v>
      </c>
      <c r="E42" s="10"/>
      <c r="F42" s="11">
        <f t="shared" ref="F42:F56" si="10">SUM(D42*E42)</f>
        <v>0</v>
      </c>
      <c r="G42" s="1"/>
      <c r="H42" s="1"/>
      <c r="I42" s="1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</row>
    <row r="43" spans="1:50" s="4" customFormat="1" ht="10.8" customHeight="1" x14ac:dyDescent="0.25">
      <c r="A43" s="12">
        <v>33</v>
      </c>
      <c r="B43" s="52" t="s">
        <v>90</v>
      </c>
      <c r="C43" s="51" t="s">
        <v>86</v>
      </c>
      <c r="D43" s="45">
        <v>2</v>
      </c>
      <c r="E43" s="10"/>
      <c r="F43" s="11">
        <f t="shared" si="10"/>
        <v>0</v>
      </c>
      <c r="G43" s="1"/>
      <c r="H43" s="1"/>
      <c r="I43" s="1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</row>
    <row r="44" spans="1:50" s="4" customFormat="1" ht="10.8" customHeight="1" x14ac:dyDescent="0.25">
      <c r="A44" s="12">
        <v>34</v>
      </c>
      <c r="B44" s="52" t="s">
        <v>91</v>
      </c>
      <c r="C44" s="51" t="s">
        <v>15</v>
      </c>
      <c r="D44" s="45">
        <v>126</v>
      </c>
      <c r="E44" s="10"/>
      <c r="F44" s="11">
        <f t="shared" si="10"/>
        <v>0</v>
      </c>
      <c r="G44" s="1"/>
      <c r="H44" s="1"/>
      <c r="I44" s="1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</row>
    <row r="45" spans="1:50" s="4" customFormat="1" ht="21.6" customHeight="1" x14ac:dyDescent="0.25">
      <c r="A45" s="12">
        <v>35</v>
      </c>
      <c r="B45" s="40" t="s">
        <v>51</v>
      </c>
      <c r="C45" s="38" t="s">
        <v>46</v>
      </c>
      <c r="D45" s="47">
        <v>23.200000000000003</v>
      </c>
      <c r="E45" s="10"/>
      <c r="F45" s="11">
        <f t="shared" ref="F45" si="11">SUM(D45*E45)</f>
        <v>0</v>
      </c>
      <c r="G45" s="1"/>
      <c r="H45" s="1"/>
      <c r="I45" s="1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</row>
    <row r="46" spans="1:50" s="4" customFormat="1" ht="10.8" customHeight="1" x14ac:dyDescent="0.25">
      <c r="A46" s="12">
        <v>36</v>
      </c>
      <c r="B46" s="46" t="s">
        <v>92</v>
      </c>
      <c r="C46" s="18" t="s">
        <v>30</v>
      </c>
      <c r="D46" s="45">
        <v>418</v>
      </c>
      <c r="E46" s="10"/>
      <c r="F46" s="11">
        <f t="shared" ref="F46:F48" si="12">SUM(D46*E46)</f>
        <v>0</v>
      </c>
      <c r="G46" s="1"/>
      <c r="H46" s="1"/>
      <c r="I46" s="1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</row>
    <row r="47" spans="1:50" s="4" customFormat="1" ht="10.8" customHeight="1" x14ac:dyDescent="0.25">
      <c r="A47" s="12">
        <v>37</v>
      </c>
      <c r="B47" s="52" t="s">
        <v>93</v>
      </c>
      <c r="C47" s="51" t="s">
        <v>94</v>
      </c>
      <c r="D47" s="47">
        <v>17.538</v>
      </c>
      <c r="E47" s="10"/>
      <c r="F47" s="11">
        <f t="shared" si="12"/>
        <v>0</v>
      </c>
      <c r="G47" s="1"/>
      <c r="H47" s="1"/>
      <c r="I47" s="1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</row>
    <row r="48" spans="1:50" s="4" customFormat="1" ht="10.8" customHeight="1" x14ac:dyDescent="0.25">
      <c r="A48" s="12">
        <v>38</v>
      </c>
      <c r="B48" s="46" t="s">
        <v>95</v>
      </c>
      <c r="C48" s="53" t="s">
        <v>14</v>
      </c>
      <c r="D48" s="45">
        <v>32</v>
      </c>
      <c r="E48" s="10"/>
      <c r="F48" s="11">
        <f t="shared" si="12"/>
        <v>0</v>
      </c>
      <c r="G48" s="1"/>
      <c r="H48" s="1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</row>
    <row r="49" spans="1:50" s="4" customFormat="1" ht="12.6" customHeight="1" x14ac:dyDescent="0.25">
      <c r="A49" s="64" t="s">
        <v>23</v>
      </c>
      <c r="B49" s="65"/>
      <c r="C49" s="65"/>
      <c r="D49" s="65"/>
      <c r="E49" s="65"/>
      <c r="F49" s="6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</row>
    <row r="50" spans="1:50" s="4" customFormat="1" ht="10.8" customHeight="1" x14ac:dyDescent="0.25">
      <c r="A50" s="12">
        <v>39</v>
      </c>
      <c r="B50" s="20" t="s">
        <v>24</v>
      </c>
      <c r="C50" s="15" t="s">
        <v>14</v>
      </c>
      <c r="D50" s="17">
        <v>11</v>
      </c>
      <c r="E50" s="19"/>
      <c r="F50" s="11">
        <f t="shared" ref="F50:F52" si="13">SUM(D50*E50)</f>
        <v>0</v>
      </c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</row>
    <row r="51" spans="1:50" s="4" customFormat="1" ht="21.6" customHeight="1" x14ac:dyDescent="0.25">
      <c r="A51" s="12">
        <v>40</v>
      </c>
      <c r="B51" s="20" t="s">
        <v>27</v>
      </c>
      <c r="C51" s="15" t="s">
        <v>14</v>
      </c>
      <c r="D51" s="17">
        <v>1</v>
      </c>
      <c r="E51" s="19"/>
      <c r="F51" s="11">
        <f t="shared" si="13"/>
        <v>0</v>
      </c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</row>
    <row r="52" spans="1:50" s="4" customFormat="1" ht="32.4" customHeight="1" x14ac:dyDescent="0.25">
      <c r="A52" s="12">
        <v>41</v>
      </c>
      <c r="B52" s="20" t="s">
        <v>25</v>
      </c>
      <c r="C52" s="15" t="s">
        <v>26</v>
      </c>
      <c r="D52" s="17">
        <v>1</v>
      </c>
      <c r="E52" s="19"/>
      <c r="F52" s="11">
        <f t="shared" si="13"/>
        <v>0</v>
      </c>
      <c r="G52" s="16"/>
      <c r="H52" s="16"/>
      <c r="I52" s="1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</row>
    <row r="53" spans="1:50" s="4" customFormat="1" ht="12.6" customHeight="1" x14ac:dyDescent="0.25">
      <c r="A53" s="76" t="s">
        <v>60</v>
      </c>
      <c r="B53" s="77"/>
      <c r="C53" s="77"/>
      <c r="D53" s="77"/>
      <c r="E53" s="78"/>
      <c r="F53" s="23">
        <f>SUM(F10:F52)</f>
        <v>0</v>
      </c>
      <c r="G53" s="1"/>
      <c r="H53" s="1"/>
      <c r="I53" s="1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</row>
    <row r="54" spans="1:50" s="4" customFormat="1" ht="12.6" customHeight="1" x14ac:dyDescent="0.25">
      <c r="A54" s="70" t="s">
        <v>96</v>
      </c>
      <c r="B54" s="71"/>
      <c r="C54" s="71"/>
      <c r="D54" s="71"/>
      <c r="E54" s="71"/>
      <c r="F54" s="72"/>
      <c r="G54" s="1"/>
      <c r="H54" s="1"/>
      <c r="I54" s="1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</row>
    <row r="55" spans="1:50" s="4" customFormat="1" ht="10.8" customHeight="1" x14ac:dyDescent="0.25">
      <c r="A55" s="12">
        <v>42</v>
      </c>
      <c r="B55" s="32" t="s">
        <v>112</v>
      </c>
      <c r="C55" s="53" t="s">
        <v>29</v>
      </c>
      <c r="D55" s="54">
        <v>1.65</v>
      </c>
      <c r="E55" s="10"/>
      <c r="F55" s="11">
        <f t="shared" si="10"/>
        <v>0</v>
      </c>
      <c r="G55" s="1"/>
      <c r="H55" s="1"/>
      <c r="I55" s="1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</row>
    <row r="56" spans="1:50" s="4" customFormat="1" ht="10.8" customHeight="1" x14ac:dyDescent="0.25">
      <c r="A56" s="12">
        <v>43</v>
      </c>
      <c r="B56" s="32" t="s">
        <v>113</v>
      </c>
      <c r="C56" s="55" t="s">
        <v>65</v>
      </c>
      <c r="D56" s="54">
        <v>0.43</v>
      </c>
      <c r="E56" s="10"/>
      <c r="F56" s="11">
        <f t="shared" si="10"/>
        <v>0</v>
      </c>
      <c r="G56" s="1"/>
      <c r="H56" s="1"/>
      <c r="I56" s="1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</row>
    <row r="57" spans="1:50" s="4" customFormat="1" ht="10.8" customHeight="1" x14ac:dyDescent="0.25">
      <c r="A57" s="12">
        <v>44</v>
      </c>
      <c r="B57" s="56" t="s">
        <v>114</v>
      </c>
      <c r="C57" s="55" t="s">
        <v>65</v>
      </c>
      <c r="D57" s="54">
        <v>2.93</v>
      </c>
      <c r="E57" s="10"/>
      <c r="F57" s="11">
        <f t="shared" ref="F57:F59" si="14">SUM(D57*E57)</f>
        <v>0</v>
      </c>
      <c r="G57" s="1"/>
      <c r="H57" s="1"/>
      <c r="I57" s="1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</row>
    <row r="58" spans="1:50" s="4" customFormat="1" ht="10.8" customHeight="1" x14ac:dyDescent="0.25">
      <c r="A58" s="12">
        <v>45</v>
      </c>
      <c r="B58" s="32" t="s">
        <v>115</v>
      </c>
      <c r="C58" s="55" t="s">
        <v>65</v>
      </c>
      <c r="D58" s="54">
        <v>2.44</v>
      </c>
      <c r="E58" s="10"/>
      <c r="F58" s="11">
        <f t="shared" si="14"/>
        <v>0</v>
      </c>
      <c r="G58" s="1"/>
      <c r="H58" s="1"/>
      <c r="I58" s="1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</row>
    <row r="59" spans="1:50" s="4" customFormat="1" ht="21.6" customHeight="1" x14ac:dyDescent="0.25">
      <c r="A59" s="12">
        <v>46</v>
      </c>
      <c r="B59" s="32" t="s">
        <v>116</v>
      </c>
      <c r="C59" s="55" t="s">
        <v>52</v>
      </c>
      <c r="D59" s="57">
        <v>8196</v>
      </c>
      <c r="E59" s="10"/>
      <c r="F59" s="11">
        <f t="shared" si="14"/>
        <v>0</v>
      </c>
      <c r="G59" s="1"/>
      <c r="H59" s="1"/>
      <c r="I59" s="1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</row>
    <row r="60" spans="1:50" s="4" customFormat="1" ht="21.6" customHeight="1" x14ac:dyDescent="0.25">
      <c r="A60" s="12">
        <v>47</v>
      </c>
      <c r="B60" s="32" t="s">
        <v>117</v>
      </c>
      <c r="C60" s="55" t="s">
        <v>30</v>
      </c>
      <c r="D60" s="57">
        <v>2539</v>
      </c>
      <c r="E60" s="10"/>
      <c r="F60" s="11">
        <f t="shared" ref="F60:F64" si="15">SUM(D60*E60)</f>
        <v>0</v>
      </c>
      <c r="G60" s="1"/>
      <c r="H60" s="1"/>
      <c r="I60" s="1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</row>
    <row r="61" spans="1:50" s="4" customFormat="1" ht="21.6" customHeight="1" x14ac:dyDescent="0.25">
      <c r="A61" s="12">
        <v>48</v>
      </c>
      <c r="B61" s="32" t="s">
        <v>53</v>
      </c>
      <c r="C61" s="55" t="s">
        <v>30</v>
      </c>
      <c r="D61" s="57">
        <v>755</v>
      </c>
      <c r="E61" s="10"/>
      <c r="F61" s="11">
        <f t="shared" si="15"/>
        <v>0</v>
      </c>
      <c r="G61" s="1"/>
      <c r="H61" s="1"/>
      <c r="I61" s="1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</row>
    <row r="62" spans="1:50" s="4" customFormat="1" ht="21.6" customHeight="1" x14ac:dyDescent="0.25">
      <c r="A62" s="12">
        <v>49</v>
      </c>
      <c r="B62" s="58" t="s">
        <v>118</v>
      </c>
      <c r="C62" s="18" t="s">
        <v>14</v>
      </c>
      <c r="D62" s="59">
        <v>1</v>
      </c>
      <c r="E62" s="10"/>
      <c r="F62" s="11">
        <f t="shared" si="15"/>
        <v>0</v>
      </c>
      <c r="G62" s="1"/>
      <c r="H62" s="1"/>
      <c r="I62" s="1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</row>
    <row r="63" spans="1:50" s="4" customFormat="1" ht="21.6" customHeight="1" x14ac:dyDescent="0.25">
      <c r="A63" s="12">
        <v>50</v>
      </c>
      <c r="B63" s="44" t="s">
        <v>57</v>
      </c>
      <c r="C63" s="55" t="s">
        <v>30</v>
      </c>
      <c r="D63" s="60">
        <v>25</v>
      </c>
      <c r="E63" s="10"/>
      <c r="F63" s="11">
        <f t="shared" si="15"/>
        <v>0</v>
      </c>
      <c r="G63" s="1"/>
      <c r="H63" s="1"/>
      <c r="I63" s="1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</row>
    <row r="64" spans="1:50" s="4" customFormat="1" ht="21.6" customHeight="1" x14ac:dyDescent="0.25">
      <c r="A64" s="12">
        <v>51</v>
      </c>
      <c r="B64" s="44" t="s">
        <v>56</v>
      </c>
      <c r="C64" s="55" t="s">
        <v>30</v>
      </c>
      <c r="D64" s="60">
        <v>75</v>
      </c>
      <c r="E64" s="10"/>
      <c r="F64" s="11">
        <f t="shared" si="15"/>
        <v>0</v>
      </c>
      <c r="G64" s="1"/>
      <c r="H64" s="1"/>
      <c r="I64" s="1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</row>
    <row r="65" spans="1:50" s="4" customFormat="1" ht="21.6" customHeight="1" x14ac:dyDescent="0.25">
      <c r="A65" s="12">
        <v>52</v>
      </c>
      <c r="B65" s="42" t="s">
        <v>119</v>
      </c>
      <c r="C65" s="55" t="s">
        <v>30</v>
      </c>
      <c r="D65" s="60">
        <v>125</v>
      </c>
      <c r="E65" s="10"/>
      <c r="F65" s="11">
        <f t="shared" ref="F65:F81" si="16">SUM(D65*E65)</f>
        <v>0</v>
      </c>
      <c r="G65" s="1"/>
      <c r="H65" s="1"/>
      <c r="I65" s="1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</row>
    <row r="66" spans="1:50" s="4" customFormat="1" ht="21.6" customHeight="1" x14ac:dyDescent="0.25">
      <c r="A66" s="12">
        <v>53</v>
      </c>
      <c r="B66" s="43" t="s">
        <v>55</v>
      </c>
      <c r="C66" s="55" t="s">
        <v>52</v>
      </c>
      <c r="D66" s="60">
        <v>275</v>
      </c>
      <c r="E66" s="10"/>
      <c r="F66" s="11">
        <f t="shared" si="16"/>
        <v>0</v>
      </c>
      <c r="G66" s="1"/>
      <c r="H66" s="1"/>
      <c r="I66" s="1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</row>
    <row r="67" spans="1:50" s="4" customFormat="1" ht="21.6" customHeight="1" x14ac:dyDescent="0.25">
      <c r="A67" s="12">
        <v>54</v>
      </c>
      <c r="B67" s="58" t="s">
        <v>120</v>
      </c>
      <c r="C67" s="18" t="s">
        <v>14</v>
      </c>
      <c r="D67" s="59">
        <v>1</v>
      </c>
      <c r="E67" s="10"/>
      <c r="F67" s="11">
        <f t="shared" si="16"/>
        <v>0</v>
      </c>
      <c r="G67" s="1"/>
      <c r="H67" s="1"/>
      <c r="I67" s="1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</row>
    <row r="68" spans="1:50" s="4" customFormat="1" ht="21.6" customHeight="1" x14ac:dyDescent="0.25">
      <c r="A68" s="12">
        <v>55</v>
      </c>
      <c r="B68" s="44" t="s">
        <v>57</v>
      </c>
      <c r="C68" s="55" t="s">
        <v>30</v>
      </c>
      <c r="D68" s="60">
        <v>40</v>
      </c>
      <c r="E68" s="10"/>
      <c r="F68" s="11">
        <f t="shared" si="16"/>
        <v>0</v>
      </c>
      <c r="G68" s="1"/>
      <c r="H68" s="1"/>
      <c r="I68" s="1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</row>
    <row r="69" spans="1:50" s="4" customFormat="1" ht="21.6" customHeight="1" x14ac:dyDescent="0.25">
      <c r="A69" s="12">
        <v>56</v>
      </c>
      <c r="B69" s="44" t="s">
        <v>56</v>
      </c>
      <c r="C69" s="55" t="s">
        <v>30</v>
      </c>
      <c r="D69" s="60">
        <v>80</v>
      </c>
      <c r="E69" s="10"/>
      <c r="F69" s="11">
        <f t="shared" si="16"/>
        <v>0</v>
      </c>
      <c r="G69" s="1"/>
      <c r="H69" s="1"/>
      <c r="I69" s="1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</row>
    <row r="70" spans="1:50" s="4" customFormat="1" ht="21.6" customHeight="1" x14ac:dyDescent="0.25">
      <c r="A70" s="12">
        <v>57</v>
      </c>
      <c r="B70" s="43" t="s">
        <v>55</v>
      </c>
      <c r="C70" s="55" t="s">
        <v>52</v>
      </c>
      <c r="D70" s="60">
        <v>510</v>
      </c>
      <c r="E70" s="10"/>
      <c r="F70" s="11">
        <f t="shared" si="16"/>
        <v>0</v>
      </c>
      <c r="G70" s="1"/>
      <c r="H70" s="1"/>
      <c r="I70" s="1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</row>
    <row r="71" spans="1:50" s="4" customFormat="1" ht="21.6" customHeight="1" x14ac:dyDescent="0.25">
      <c r="A71" s="12">
        <v>58</v>
      </c>
      <c r="B71" s="58" t="s">
        <v>121</v>
      </c>
      <c r="C71" s="18" t="s">
        <v>14</v>
      </c>
      <c r="D71" s="59">
        <v>1</v>
      </c>
      <c r="E71" s="10"/>
      <c r="F71" s="11">
        <f t="shared" si="16"/>
        <v>0</v>
      </c>
      <c r="G71" s="1"/>
      <c r="H71" s="1"/>
      <c r="I71" s="1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</row>
    <row r="72" spans="1:50" s="4" customFormat="1" ht="21.6" customHeight="1" x14ac:dyDescent="0.25">
      <c r="A72" s="12">
        <v>59</v>
      </c>
      <c r="B72" s="44" t="s">
        <v>57</v>
      </c>
      <c r="C72" s="55" t="s">
        <v>30</v>
      </c>
      <c r="D72" s="60">
        <v>72.000000000000014</v>
      </c>
      <c r="E72" s="10"/>
      <c r="F72" s="11">
        <f t="shared" si="16"/>
        <v>0</v>
      </c>
      <c r="G72" s="1"/>
      <c r="H72" s="1"/>
      <c r="I72" s="1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</row>
    <row r="73" spans="1:50" s="4" customFormat="1" ht="21.6" customHeight="1" x14ac:dyDescent="0.25">
      <c r="A73" s="12">
        <v>60</v>
      </c>
      <c r="B73" s="43" t="s">
        <v>55</v>
      </c>
      <c r="C73" s="55" t="s">
        <v>52</v>
      </c>
      <c r="D73" s="60">
        <v>243</v>
      </c>
      <c r="E73" s="10"/>
      <c r="F73" s="11">
        <f t="shared" si="16"/>
        <v>0</v>
      </c>
      <c r="G73" s="1"/>
      <c r="H73" s="1"/>
      <c r="I73" s="1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</row>
    <row r="74" spans="1:50" s="4" customFormat="1" ht="21.6" customHeight="1" x14ac:dyDescent="0.25">
      <c r="A74" s="12">
        <v>61</v>
      </c>
      <c r="B74" s="42" t="s">
        <v>122</v>
      </c>
      <c r="C74" s="55" t="s">
        <v>30</v>
      </c>
      <c r="D74" s="60">
        <v>27</v>
      </c>
      <c r="E74" s="10"/>
      <c r="F74" s="11">
        <f t="shared" si="16"/>
        <v>0</v>
      </c>
      <c r="G74" s="1"/>
      <c r="H74" s="1"/>
      <c r="I74" s="1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</row>
    <row r="75" spans="1:50" s="4" customFormat="1" ht="21.6" customHeight="1" x14ac:dyDescent="0.25">
      <c r="A75" s="12">
        <v>62</v>
      </c>
      <c r="B75" s="41" t="s">
        <v>54</v>
      </c>
      <c r="C75" s="18" t="s">
        <v>14</v>
      </c>
      <c r="D75" s="59">
        <v>8</v>
      </c>
      <c r="E75" s="10"/>
      <c r="F75" s="11">
        <f t="shared" si="16"/>
        <v>0</v>
      </c>
      <c r="G75" s="1"/>
      <c r="H75" s="1"/>
      <c r="I75" s="1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</row>
    <row r="76" spans="1:50" s="4" customFormat="1" ht="21.6" customHeight="1" x14ac:dyDescent="0.25">
      <c r="A76" s="12">
        <v>63</v>
      </c>
      <c r="B76" s="44" t="s">
        <v>57</v>
      </c>
      <c r="C76" s="55" t="s">
        <v>30</v>
      </c>
      <c r="D76" s="57">
        <v>320</v>
      </c>
      <c r="E76" s="10"/>
      <c r="F76" s="11">
        <f t="shared" si="16"/>
        <v>0</v>
      </c>
      <c r="G76" s="1"/>
      <c r="H76" s="1"/>
      <c r="I76" s="1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</row>
    <row r="77" spans="1:50" s="4" customFormat="1" ht="21.6" customHeight="1" x14ac:dyDescent="0.25">
      <c r="A77" s="12">
        <v>64</v>
      </c>
      <c r="B77" s="43" t="s">
        <v>55</v>
      </c>
      <c r="C77" s="55" t="s">
        <v>52</v>
      </c>
      <c r="D77" s="57">
        <v>1144.0000000000002</v>
      </c>
      <c r="E77" s="10"/>
      <c r="F77" s="11">
        <f t="shared" si="16"/>
        <v>0</v>
      </c>
      <c r="G77" s="1"/>
      <c r="H77" s="1"/>
      <c r="I77" s="1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</row>
    <row r="78" spans="1:50" s="4" customFormat="1" ht="21.6" customHeight="1" x14ac:dyDescent="0.25">
      <c r="A78" s="12">
        <v>65</v>
      </c>
      <c r="B78" s="42" t="s">
        <v>122</v>
      </c>
      <c r="C78" s="55" t="s">
        <v>30</v>
      </c>
      <c r="D78" s="57">
        <v>120</v>
      </c>
      <c r="E78" s="10"/>
      <c r="F78" s="11">
        <f t="shared" si="16"/>
        <v>0</v>
      </c>
      <c r="G78" s="1"/>
      <c r="H78" s="1"/>
      <c r="I78" s="1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</row>
    <row r="79" spans="1:50" s="4" customFormat="1" ht="21.6" customHeight="1" x14ac:dyDescent="0.25">
      <c r="A79" s="12">
        <v>66</v>
      </c>
      <c r="B79" s="27" t="s">
        <v>42</v>
      </c>
      <c r="C79" s="18" t="s">
        <v>44</v>
      </c>
      <c r="D79" s="46">
        <v>2</v>
      </c>
      <c r="E79" s="10"/>
      <c r="F79" s="11">
        <f t="shared" si="16"/>
        <v>0</v>
      </c>
      <c r="G79" s="1"/>
      <c r="H79" s="1"/>
      <c r="I79" s="1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</row>
    <row r="80" spans="1:50" s="4" customFormat="1" ht="10.8" customHeight="1" x14ac:dyDescent="0.25">
      <c r="A80" s="12">
        <v>67</v>
      </c>
      <c r="B80" s="27" t="s">
        <v>40</v>
      </c>
      <c r="C80" s="18" t="s">
        <v>44</v>
      </c>
      <c r="D80" s="46">
        <v>2</v>
      </c>
      <c r="E80" s="10"/>
      <c r="F80" s="11">
        <f t="shared" si="16"/>
        <v>0</v>
      </c>
      <c r="G80" s="1"/>
      <c r="H80" s="1"/>
      <c r="I80" s="1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</row>
    <row r="81" spans="1:50" s="4" customFormat="1" ht="21.6" customHeight="1" x14ac:dyDescent="0.25">
      <c r="A81" s="12">
        <v>68</v>
      </c>
      <c r="B81" s="27" t="s">
        <v>41</v>
      </c>
      <c r="C81" s="18" t="s">
        <v>44</v>
      </c>
      <c r="D81" s="46">
        <v>2</v>
      </c>
      <c r="E81" s="10"/>
      <c r="F81" s="11">
        <f t="shared" si="16"/>
        <v>0</v>
      </c>
      <c r="G81" s="1"/>
      <c r="H81" s="1"/>
      <c r="I81" s="1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</row>
    <row r="82" spans="1:50" s="26" customFormat="1" ht="12.6" customHeight="1" x14ac:dyDescent="0.25">
      <c r="A82" s="64" t="s">
        <v>23</v>
      </c>
      <c r="B82" s="65"/>
      <c r="C82" s="65"/>
      <c r="D82" s="65"/>
      <c r="E82" s="65"/>
      <c r="F82" s="66"/>
      <c r="G82" s="25"/>
      <c r="H82" s="25"/>
      <c r="I82" s="25"/>
      <c r="J82" s="25"/>
    </row>
    <row r="83" spans="1:50" s="26" customFormat="1" ht="10.8" customHeight="1" x14ac:dyDescent="0.25">
      <c r="A83" s="12">
        <v>69</v>
      </c>
      <c r="B83" s="27" t="s">
        <v>37</v>
      </c>
      <c r="C83" s="18" t="s">
        <v>26</v>
      </c>
      <c r="D83" s="28">
        <v>2</v>
      </c>
      <c r="E83" s="29"/>
      <c r="F83" s="11">
        <f t="shared" ref="F83:F84" si="17">SUM(D83*E83)</f>
        <v>0</v>
      </c>
      <c r="G83" s="25"/>
      <c r="H83" s="25"/>
      <c r="I83" s="25"/>
      <c r="J83" s="25"/>
    </row>
    <row r="84" spans="1:50" s="26" customFormat="1" ht="10.8" customHeight="1" x14ac:dyDescent="0.25">
      <c r="A84" s="12">
        <v>70</v>
      </c>
      <c r="B84" s="27" t="s">
        <v>38</v>
      </c>
      <c r="C84" s="18" t="s">
        <v>28</v>
      </c>
      <c r="D84" s="30">
        <v>0.66</v>
      </c>
      <c r="E84" s="29"/>
      <c r="F84" s="11">
        <f t="shared" si="17"/>
        <v>0</v>
      </c>
      <c r="G84" s="25"/>
      <c r="I84" s="1"/>
      <c r="J84" s="16"/>
      <c r="K84" s="16"/>
    </row>
    <row r="85" spans="1:50" s="4" customFormat="1" ht="12.6" customHeight="1" thickBot="1" x14ac:dyDescent="0.3">
      <c r="A85" s="67" t="s">
        <v>97</v>
      </c>
      <c r="B85" s="68"/>
      <c r="C85" s="68"/>
      <c r="D85" s="68"/>
      <c r="E85" s="69"/>
      <c r="F85" s="24">
        <f>SUM(F55:F84)</f>
        <v>0</v>
      </c>
      <c r="G85" s="1"/>
      <c r="H85" s="25"/>
      <c r="I85" s="1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</row>
    <row r="86" spans="1:50" s="4" customFormat="1" ht="12.6" customHeight="1" x14ac:dyDescent="0.25">
      <c r="A86" s="70" t="s">
        <v>98</v>
      </c>
      <c r="B86" s="71"/>
      <c r="C86" s="71"/>
      <c r="D86" s="71"/>
      <c r="E86" s="71"/>
      <c r="F86" s="72"/>
      <c r="G86" s="1"/>
      <c r="H86" s="1"/>
      <c r="I86" s="1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</row>
    <row r="87" spans="1:50" s="4" customFormat="1" ht="10.8" customHeight="1" x14ac:dyDescent="0.25">
      <c r="A87" s="12">
        <v>71</v>
      </c>
      <c r="B87" s="32" t="s">
        <v>112</v>
      </c>
      <c r="C87" s="53" t="s">
        <v>29</v>
      </c>
      <c r="D87" s="54">
        <v>0.22</v>
      </c>
      <c r="E87" s="10"/>
      <c r="F87" s="11">
        <f t="shared" ref="F87" si="18">SUM(D87*E87)</f>
        <v>0</v>
      </c>
      <c r="G87" s="1"/>
      <c r="H87" s="1"/>
      <c r="I87" s="1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</row>
    <row r="88" spans="1:50" s="4" customFormat="1" ht="10.8" customHeight="1" x14ac:dyDescent="0.25">
      <c r="A88" s="12">
        <v>72</v>
      </c>
      <c r="B88" s="32" t="s">
        <v>113</v>
      </c>
      <c r="C88" s="55" t="s">
        <v>65</v>
      </c>
      <c r="D88" s="54">
        <v>0.2</v>
      </c>
      <c r="E88" s="10"/>
      <c r="F88" s="11">
        <f t="shared" ref="F88:F99" si="19">SUM(D88*E88)</f>
        <v>0</v>
      </c>
      <c r="G88" s="1"/>
      <c r="H88" s="1"/>
      <c r="I88" s="1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</row>
    <row r="89" spans="1:50" s="4" customFormat="1" ht="10.8" customHeight="1" x14ac:dyDescent="0.25">
      <c r="A89" s="12">
        <v>73</v>
      </c>
      <c r="B89" s="56" t="s">
        <v>114</v>
      </c>
      <c r="C89" s="55" t="s">
        <v>65</v>
      </c>
      <c r="D89" s="54">
        <v>0.36</v>
      </c>
      <c r="E89" s="10"/>
      <c r="F89" s="11">
        <f t="shared" si="19"/>
        <v>0</v>
      </c>
      <c r="G89" s="1"/>
      <c r="H89" s="1"/>
      <c r="I89" s="1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</row>
    <row r="90" spans="1:50" s="4" customFormat="1" ht="10.8" customHeight="1" x14ac:dyDescent="0.25">
      <c r="A90" s="12">
        <v>74</v>
      </c>
      <c r="B90" s="32" t="s">
        <v>115</v>
      </c>
      <c r="C90" s="55" t="s">
        <v>65</v>
      </c>
      <c r="D90" s="54">
        <v>0.3</v>
      </c>
      <c r="E90" s="10"/>
      <c r="F90" s="11">
        <f t="shared" si="19"/>
        <v>0</v>
      </c>
      <c r="G90" s="1"/>
      <c r="H90" s="1"/>
      <c r="I90" s="1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</row>
    <row r="91" spans="1:50" s="4" customFormat="1" ht="21.6" customHeight="1" x14ac:dyDescent="0.25">
      <c r="A91" s="12">
        <v>75</v>
      </c>
      <c r="B91" s="32" t="s">
        <v>116</v>
      </c>
      <c r="C91" s="55" t="s">
        <v>52</v>
      </c>
      <c r="D91" s="57">
        <v>908</v>
      </c>
      <c r="E91" s="10"/>
      <c r="F91" s="11">
        <f t="shared" si="19"/>
        <v>0</v>
      </c>
      <c r="G91" s="1"/>
      <c r="H91" s="1"/>
      <c r="I91" s="1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</row>
    <row r="92" spans="1:50" s="4" customFormat="1" ht="21.6" customHeight="1" x14ac:dyDescent="0.25">
      <c r="A92" s="12">
        <v>76</v>
      </c>
      <c r="B92" s="32" t="s">
        <v>123</v>
      </c>
      <c r="C92" s="55" t="s">
        <v>30</v>
      </c>
      <c r="D92" s="57">
        <v>182</v>
      </c>
      <c r="E92" s="10"/>
      <c r="F92" s="11">
        <f t="shared" si="19"/>
        <v>0</v>
      </c>
      <c r="G92" s="1"/>
      <c r="H92" s="1"/>
      <c r="I92" s="1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</row>
    <row r="93" spans="1:50" s="4" customFormat="1" ht="21.6" customHeight="1" x14ac:dyDescent="0.25">
      <c r="A93" s="12">
        <v>77</v>
      </c>
      <c r="B93" s="32" t="s">
        <v>53</v>
      </c>
      <c r="C93" s="55" t="s">
        <v>30</v>
      </c>
      <c r="D93" s="57">
        <v>84</v>
      </c>
      <c r="E93" s="10"/>
      <c r="F93" s="11">
        <f t="shared" si="19"/>
        <v>0</v>
      </c>
      <c r="G93" s="1"/>
      <c r="H93" s="1"/>
      <c r="I93" s="1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</row>
    <row r="94" spans="1:50" s="4" customFormat="1" ht="21.6" customHeight="1" x14ac:dyDescent="0.25">
      <c r="A94" s="12">
        <v>78</v>
      </c>
      <c r="B94" s="58" t="s">
        <v>120</v>
      </c>
      <c r="C94" s="18" t="s">
        <v>14</v>
      </c>
      <c r="D94" s="59">
        <v>1</v>
      </c>
      <c r="E94" s="10"/>
      <c r="F94" s="11">
        <f t="shared" si="19"/>
        <v>0</v>
      </c>
      <c r="G94" s="1"/>
      <c r="H94" s="1"/>
      <c r="I94" s="1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</row>
    <row r="95" spans="1:50" s="4" customFormat="1" ht="21.6" customHeight="1" x14ac:dyDescent="0.25">
      <c r="A95" s="12">
        <v>79</v>
      </c>
      <c r="B95" s="44" t="s">
        <v>57</v>
      </c>
      <c r="C95" s="55" t="s">
        <v>30</v>
      </c>
      <c r="D95" s="60">
        <v>40</v>
      </c>
      <c r="E95" s="10"/>
      <c r="F95" s="11">
        <f t="shared" si="19"/>
        <v>0</v>
      </c>
      <c r="G95" s="1"/>
      <c r="H95" s="1"/>
      <c r="I95" s="1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</row>
    <row r="96" spans="1:50" s="4" customFormat="1" ht="21.6" customHeight="1" x14ac:dyDescent="0.25">
      <c r="A96" s="12">
        <v>80</v>
      </c>
      <c r="B96" s="44" t="s">
        <v>56</v>
      </c>
      <c r="C96" s="55" t="s">
        <v>30</v>
      </c>
      <c r="D96" s="60">
        <v>80</v>
      </c>
      <c r="E96" s="10"/>
      <c r="F96" s="11">
        <f t="shared" si="19"/>
        <v>0</v>
      </c>
      <c r="G96" s="1"/>
      <c r="H96" s="1"/>
      <c r="I96" s="1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</row>
    <row r="97" spans="1:50" s="4" customFormat="1" ht="21.6" customHeight="1" x14ac:dyDescent="0.25">
      <c r="A97" s="12">
        <v>81</v>
      </c>
      <c r="B97" s="43" t="s">
        <v>55</v>
      </c>
      <c r="C97" s="55" t="s">
        <v>52</v>
      </c>
      <c r="D97" s="60">
        <v>510</v>
      </c>
      <c r="E97" s="10"/>
      <c r="F97" s="11">
        <f t="shared" si="19"/>
        <v>0</v>
      </c>
      <c r="G97" s="1"/>
      <c r="H97" s="1"/>
      <c r="I97" s="1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</row>
    <row r="98" spans="1:50" s="4" customFormat="1" ht="21.6" customHeight="1" x14ac:dyDescent="0.25">
      <c r="A98" s="12">
        <v>82</v>
      </c>
      <c r="B98" s="27" t="s">
        <v>42</v>
      </c>
      <c r="C98" s="18" t="s">
        <v>44</v>
      </c>
      <c r="D98" s="46">
        <v>1</v>
      </c>
      <c r="E98" s="10"/>
      <c r="F98" s="11">
        <f t="shared" si="19"/>
        <v>0</v>
      </c>
      <c r="G98" s="1"/>
      <c r="H98" s="1"/>
      <c r="I98" s="1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</row>
    <row r="99" spans="1:50" s="4" customFormat="1" ht="10.8" customHeight="1" x14ac:dyDescent="0.25">
      <c r="A99" s="12">
        <v>83</v>
      </c>
      <c r="B99" s="27" t="s">
        <v>40</v>
      </c>
      <c r="C99" s="18" t="s">
        <v>44</v>
      </c>
      <c r="D99" s="46">
        <v>1</v>
      </c>
      <c r="E99" s="10"/>
      <c r="F99" s="11">
        <f t="shared" si="19"/>
        <v>0</v>
      </c>
      <c r="G99" s="1"/>
      <c r="H99" s="1"/>
      <c r="I99" s="1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</row>
    <row r="100" spans="1:50" s="26" customFormat="1" ht="12.6" customHeight="1" x14ac:dyDescent="0.25">
      <c r="A100" s="64" t="s">
        <v>23</v>
      </c>
      <c r="B100" s="65"/>
      <c r="C100" s="65"/>
      <c r="D100" s="65"/>
      <c r="E100" s="65"/>
      <c r="F100" s="66"/>
      <c r="G100" s="25"/>
      <c r="H100" s="25"/>
      <c r="I100" s="25"/>
      <c r="J100" s="25"/>
    </row>
    <row r="101" spans="1:50" s="26" customFormat="1" ht="10.8" customHeight="1" x14ac:dyDescent="0.25">
      <c r="A101" s="12">
        <v>84</v>
      </c>
      <c r="B101" s="27" t="s">
        <v>37</v>
      </c>
      <c r="C101" s="18" t="s">
        <v>26</v>
      </c>
      <c r="D101" s="28">
        <v>2</v>
      </c>
      <c r="E101" s="29"/>
      <c r="F101" s="11">
        <f t="shared" ref="F101:F102" si="20">SUM(D101*E101)</f>
        <v>0</v>
      </c>
      <c r="G101" s="25"/>
      <c r="H101" s="25"/>
      <c r="I101" s="25"/>
      <c r="J101" s="25"/>
    </row>
    <row r="102" spans="1:50" s="26" customFormat="1" ht="10.8" customHeight="1" x14ac:dyDescent="0.25">
      <c r="A102" s="12">
        <v>85</v>
      </c>
      <c r="B102" s="27" t="s">
        <v>38</v>
      </c>
      <c r="C102" s="18" t="s">
        <v>28</v>
      </c>
      <c r="D102" s="30">
        <v>0.09</v>
      </c>
      <c r="E102" s="29"/>
      <c r="F102" s="11">
        <f t="shared" si="20"/>
        <v>0</v>
      </c>
      <c r="G102" s="25"/>
      <c r="H102" s="25"/>
      <c r="I102" s="1"/>
      <c r="J102" s="16"/>
      <c r="K102" s="16"/>
    </row>
    <row r="103" spans="1:50" s="4" customFormat="1" ht="12.6" customHeight="1" thickBot="1" x14ac:dyDescent="0.3">
      <c r="A103" s="67" t="s">
        <v>99</v>
      </c>
      <c r="B103" s="68"/>
      <c r="C103" s="68"/>
      <c r="D103" s="68"/>
      <c r="E103" s="69"/>
      <c r="F103" s="24">
        <f>SUM(F87:F102)</f>
        <v>0</v>
      </c>
      <c r="G103" s="1"/>
      <c r="H103" s="25"/>
      <c r="I103" s="1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</row>
    <row r="104" spans="1:50" s="4" customFormat="1" ht="12.6" customHeight="1" x14ac:dyDescent="0.25">
      <c r="A104" s="70" t="s">
        <v>100</v>
      </c>
      <c r="B104" s="71"/>
      <c r="C104" s="71"/>
      <c r="D104" s="71"/>
      <c r="E104" s="71"/>
      <c r="F104" s="72"/>
      <c r="G104" s="1"/>
      <c r="H104" s="1"/>
      <c r="I104" s="1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</row>
    <row r="105" spans="1:50" s="4" customFormat="1" ht="10.8" customHeight="1" x14ac:dyDescent="0.25">
      <c r="A105" s="12">
        <v>86</v>
      </c>
      <c r="B105" s="32" t="s">
        <v>112</v>
      </c>
      <c r="C105" s="53" t="s">
        <v>29</v>
      </c>
      <c r="D105" s="54">
        <v>0.46</v>
      </c>
      <c r="E105" s="10"/>
      <c r="F105" s="11">
        <f t="shared" ref="F105" si="21">SUM(D105*E105)</f>
        <v>0</v>
      </c>
      <c r="G105" s="1"/>
      <c r="H105" s="1"/>
      <c r="I105" s="1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</row>
    <row r="106" spans="1:50" s="4" customFormat="1" ht="10.8" customHeight="1" x14ac:dyDescent="0.25">
      <c r="A106" s="12">
        <v>87</v>
      </c>
      <c r="B106" s="32" t="s">
        <v>113</v>
      </c>
      <c r="C106" s="55" t="s">
        <v>65</v>
      </c>
      <c r="D106" s="54">
        <v>1.2</v>
      </c>
      <c r="E106" s="10"/>
      <c r="F106" s="11">
        <f t="shared" ref="F106:F108" si="22">SUM(D106*E106)</f>
        <v>0</v>
      </c>
      <c r="G106" s="1"/>
      <c r="H106" s="1"/>
      <c r="I106" s="1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</row>
    <row r="107" spans="1:50" s="4" customFormat="1" ht="10.8" customHeight="1" x14ac:dyDescent="0.25">
      <c r="A107" s="12">
        <v>88</v>
      </c>
      <c r="B107" s="56" t="s">
        <v>114</v>
      </c>
      <c r="C107" s="55" t="s">
        <v>65</v>
      </c>
      <c r="D107" s="54">
        <v>0.79</v>
      </c>
      <c r="E107" s="10"/>
      <c r="F107" s="11">
        <f t="shared" si="22"/>
        <v>0</v>
      </c>
      <c r="G107" s="1"/>
      <c r="H107" s="1"/>
      <c r="I107" s="1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</row>
    <row r="108" spans="1:50" s="4" customFormat="1" ht="10.8" customHeight="1" x14ac:dyDescent="0.25">
      <c r="A108" s="12">
        <v>89</v>
      </c>
      <c r="B108" s="32" t="s">
        <v>115</v>
      </c>
      <c r="C108" s="55" t="s">
        <v>65</v>
      </c>
      <c r="D108" s="54">
        <v>0.66</v>
      </c>
      <c r="E108" s="10"/>
      <c r="F108" s="11">
        <f t="shared" si="22"/>
        <v>0</v>
      </c>
      <c r="G108" s="1"/>
      <c r="H108" s="1"/>
      <c r="I108" s="1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</row>
    <row r="109" spans="1:50" s="4" customFormat="1" ht="21.6" customHeight="1" x14ac:dyDescent="0.25">
      <c r="A109" s="12">
        <v>90</v>
      </c>
      <c r="B109" s="32" t="s">
        <v>116</v>
      </c>
      <c r="C109" s="55" t="s">
        <v>52</v>
      </c>
      <c r="D109" s="57">
        <v>2137</v>
      </c>
      <c r="E109" s="10"/>
      <c r="F109" s="11">
        <f t="shared" ref="F109:F123" si="23">SUM(D109*E109)</f>
        <v>0</v>
      </c>
      <c r="G109" s="1"/>
      <c r="H109" s="1"/>
      <c r="I109" s="1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</row>
    <row r="110" spans="1:50" s="4" customFormat="1" ht="21.6" customHeight="1" x14ac:dyDescent="0.25">
      <c r="A110" s="12">
        <v>91</v>
      </c>
      <c r="B110" s="32" t="s">
        <v>123</v>
      </c>
      <c r="C110" s="55" t="s">
        <v>30</v>
      </c>
      <c r="D110" s="57">
        <v>427</v>
      </c>
      <c r="E110" s="10"/>
      <c r="F110" s="11">
        <f t="shared" si="23"/>
        <v>0</v>
      </c>
      <c r="G110" s="1"/>
      <c r="H110" s="1"/>
      <c r="I110" s="1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</row>
    <row r="111" spans="1:50" s="4" customFormat="1" ht="21.6" customHeight="1" x14ac:dyDescent="0.25">
      <c r="A111" s="12">
        <v>92</v>
      </c>
      <c r="B111" s="32" t="s">
        <v>53</v>
      </c>
      <c r="C111" s="55" t="s">
        <v>30</v>
      </c>
      <c r="D111" s="57">
        <v>197</v>
      </c>
      <c r="E111" s="10"/>
      <c r="F111" s="11">
        <f t="shared" si="23"/>
        <v>0</v>
      </c>
      <c r="G111" s="1"/>
      <c r="H111" s="1"/>
      <c r="I111" s="1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</row>
    <row r="112" spans="1:50" s="4" customFormat="1" ht="21.6" customHeight="1" x14ac:dyDescent="0.25">
      <c r="A112" s="12">
        <v>93</v>
      </c>
      <c r="B112" s="58" t="s">
        <v>124</v>
      </c>
      <c r="C112" s="18" t="s">
        <v>14</v>
      </c>
      <c r="D112" s="59">
        <v>1</v>
      </c>
      <c r="E112" s="10"/>
      <c r="F112" s="11">
        <f t="shared" si="23"/>
        <v>0</v>
      </c>
      <c r="G112" s="1"/>
      <c r="H112" s="1"/>
      <c r="I112" s="1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</row>
    <row r="113" spans="1:50" s="4" customFormat="1" ht="21.6" customHeight="1" x14ac:dyDescent="0.25">
      <c r="A113" s="12">
        <v>94</v>
      </c>
      <c r="B113" s="44" t="s">
        <v>57</v>
      </c>
      <c r="C113" s="55" t="s">
        <v>30</v>
      </c>
      <c r="D113" s="60">
        <v>68</v>
      </c>
      <c r="E113" s="10"/>
      <c r="F113" s="11">
        <f t="shared" si="23"/>
        <v>0</v>
      </c>
      <c r="G113" s="1"/>
      <c r="H113" s="1"/>
      <c r="I113" s="1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</row>
    <row r="114" spans="1:50" s="4" customFormat="1" ht="21.6" customHeight="1" x14ac:dyDescent="0.25">
      <c r="A114" s="12">
        <v>95</v>
      </c>
      <c r="B114" s="61" t="s">
        <v>56</v>
      </c>
      <c r="C114" s="55" t="s">
        <v>30</v>
      </c>
      <c r="D114" s="60">
        <v>135</v>
      </c>
      <c r="E114" s="10"/>
      <c r="F114" s="11">
        <f t="shared" si="23"/>
        <v>0</v>
      </c>
      <c r="G114" s="1"/>
      <c r="H114" s="1"/>
      <c r="I114" s="1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</row>
    <row r="115" spans="1:50" s="4" customFormat="1" ht="21.6" customHeight="1" x14ac:dyDescent="0.25">
      <c r="A115" s="12">
        <v>96</v>
      </c>
      <c r="B115" s="42" t="s">
        <v>125</v>
      </c>
      <c r="C115" s="55" t="s">
        <v>30</v>
      </c>
      <c r="D115" s="60">
        <v>170</v>
      </c>
      <c r="E115" s="10"/>
      <c r="F115" s="11">
        <f t="shared" si="23"/>
        <v>0</v>
      </c>
      <c r="G115" s="1"/>
      <c r="H115" s="1"/>
      <c r="I115" s="1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</row>
    <row r="116" spans="1:50" s="4" customFormat="1" ht="21.6" customHeight="1" x14ac:dyDescent="0.25">
      <c r="A116" s="12">
        <v>97</v>
      </c>
      <c r="B116" s="43" t="s">
        <v>55</v>
      </c>
      <c r="C116" s="55" t="s">
        <v>52</v>
      </c>
      <c r="D116" s="60">
        <v>850</v>
      </c>
      <c r="E116" s="10"/>
      <c r="F116" s="11">
        <f t="shared" si="23"/>
        <v>0</v>
      </c>
      <c r="G116" s="1"/>
      <c r="H116" s="1"/>
      <c r="I116" s="1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</row>
    <row r="117" spans="1:50" s="4" customFormat="1" ht="21.6" customHeight="1" x14ac:dyDescent="0.25">
      <c r="A117" s="12">
        <v>98</v>
      </c>
      <c r="B117" s="41" t="s">
        <v>54</v>
      </c>
      <c r="C117" s="18" t="s">
        <v>14</v>
      </c>
      <c r="D117" s="59">
        <v>2</v>
      </c>
      <c r="E117" s="10"/>
      <c r="F117" s="11">
        <f t="shared" si="23"/>
        <v>0</v>
      </c>
      <c r="G117" s="1"/>
      <c r="H117" s="1"/>
      <c r="I117" s="1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16"/>
      <c r="AQ117" s="16"/>
      <c r="AR117" s="16"/>
      <c r="AS117" s="16"/>
      <c r="AT117" s="16"/>
      <c r="AU117" s="16"/>
      <c r="AV117" s="16"/>
      <c r="AW117" s="16"/>
      <c r="AX117" s="16"/>
    </row>
    <row r="118" spans="1:50" s="4" customFormat="1" ht="21.6" customHeight="1" x14ac:dyDescent="0.25">
      <c r="A118" s="12">
        <v>99</v>
      </c>
      <c r="B118" s="44" t="s">
        <v>57</v>
      </c>
      <c r="C118" s="55" t="s">
        <v>30</v>
      </c>
      <c r="D118" s="57">
        <v>60</v>
      </c>
      <c r="E118" s="10"/>
      <c r="F118" s="11">
        <f t="shared" si="23"/>
        <v>0</v>
      </c>
      <c r="G118" s="1"/>
      <c r="H118" s="1"/>
      <c r="I118" s="1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</row>
    <row r="119" spans="1:50" s="4" customFormat="1" ht="21.6" customHeight="1" x14ac:dyDescent="0.25">
      <c r="A119" s="12">
        <v>100</v>
      </c>
      <c r="B119" s="43" t="s">
        <v>55</v>
      </c>
      <c r="C119" s="55" t="s">
        <v>52</v>
      </c>
      <c r="D119" s="57">
        <v>286.00000000000006</v>
      </c>
      <c r="E119" s="10"/>
      <c r="F119" s="11">
        <f t="shared" si="23"/>
        <v>0</v>
      </c>
      <c r="G119" s="1"/>
      <c r="H119" s="1"/>
      <c r="I119" s="1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</row>
    <row r="120" spans="1:50" s="4" customFormat="1" ht="21.6" customHeight="1" x14ac:dyDescent="0.25">
      <c r="A120" s="12">
        <v>101</v>
      </c>
      <c r="B120" s="42" t="s">
        <v>122</v>
      </c>
      <c r="C120" s="55" t="s">
        <v>30</v>
      </c>
      <c r="D120" s="57">
        <v>30</v>
      </c>
      <c r="E120" s="10"/>
      <c r="F120" s="11">
        <f t="shared" si="23"/>
        <v>0</v>
      </c>
      <c r="G120" s="1"/>
      <c r="H120" s="1"/>
      <c r="I120" s="1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</row>
    <row r="121" spans="1:50" s="4" customFormat="1" ht="21.6" customHeight="1" x14ac:dyDescent="0.25">
      <c r="A121" s="12">
        <v>102</v>
      </c>
      <c r="B121" s="27" t="s">
        <v>42</v>
      </c>
      <c r="C121" s="18" t="s">
        <v>44</v>
      </c>
      <c r="D121" s="46">
        <v>1</v>
      </c>
      <c r="E121" s="10"/>
      <c r="F121" s="11">
        <f t="shared" si="23"/>
        <v>0</v>
      </c>
      <c r="G121" s="1"/>
      <c r="H121" s="1"/>
      <c r="I121" s="1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</row>
    <row r="122" spans="1:50" s="4" customFormat="1" ht="10.8" customHeight="1" x14ac:dyDescent="0.25">
      <c r="A122" s="12">
        <v>103</v>
      </c>
      <c r="B122" s="27" t="s">
        <v>40</v>
      </c>
      <c r="C122" s="18" t="s">
        <v>44</v>
      </c>
      <c r="D122" s="46">
        <v>1</v>
      </c>
      <c r="E122" s="10"/>
      <c r="F122" s="11">
        <f t="shared" si="23"/>
        <v>0</v>
      </c>
      <c r="G122" s="1"/>
      <c r="H122" s="1"/>
      <c r="I122" s="1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</row>
    <row r="123" spans="1:50" s="4" customFormat="1" ht="21.6" customHeight="1" x14ac:dyDescent="0.25">
      <c r="A123" s="12">
        <v>104</v>
      </c>
      <c r="B123" s="27" t="s">
        <v>41</v>
      </c>
      <c r="C123" s="18" t="s">
        <v>44</v>
      </c>
      <c r="D123" s="46">
        <v>1</v>
      </c>
      <c r="E123" s="10"/>
      <c r="F123" s="11">
        <f t="shared" si="23"/>
        <v>0</v>
      </c>
      <c r="G123" s="1"/>
      <c r="H123" s="1"/>
      <c r="I123" s="1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</row>
    <row r="124" spans="1:50" s="26" customFormat="1" ht="12.6" customHeight="1" x14ac:dyDescent="0.25">
      <c r="A124" s="64" t="s">
        <v>23</v>
      </c>
      <c r="B124" s="65"/>
      <c r="C124" s="65"/>
      <c r="D124" s="65"/>
      <c r="E124" s="65"/>
      <c r="F124" s="66"/>
      <c r="G124" s="25"/>
      <c r="H124" s="25"/>
      <c r="I124" s="25"/>
      <c r="J124" s="25"/>
    </row>
    <row r="125" spans="1:50" s="26" customFormat="1" ht="10.8" customHeight="1" x14ac:dyDescent="0.25">
      <c r="A125" s="12">
        <v>105</v>
      </c>
      <c r="B125" s="27" t="s">
        <v>37</v>
      </c>
      <c r="C125" s="18" t="s">
        <v>26</v>
      </c>
      <c r="D125" s="28">
        <v>1</v>
      </c>
      <c r="E125" s="29"/>
      <c r="F125" s="11">
        <f t="shared" ref="F125:F126" si="24">SUM(D125*E125)</f>
        <v>0</v>
      </c>
      <c r="G125" s="25"/>
      <c r="H125" s="25"/>
      <c r="I125" s="1"/>
      <c r="J125" s="16"/>
      <c r="K125" s="16"/>
    </row>
    <row r="126" spans="1:50" s="26" customFormat="1" ht="10.8" customHeight="1" x14ac:dyDescent="0.25">
      <c r="A126" s="12">
        <v>106</v>
      </c>
      <c r="B126" s="27" t="s">
        <v>38</v>
      </c>
      <c r="C126" s="18" t="s">
        <v>28</v>
      </c>
      <c r="D126" s="30">
        <v>0.18</v>
      </c>
      <c r="E126" s="29"/>
      <c r="F126" s="11">
        <f t="shared" si="24"/>
        <v>0</v>
      </c>
      <c r="G126" s="25"/>
      <c r="H126" s="25"/>
      <c r="I126" s="1"/>
      <c r="J126" s="16"/>
      <c r="K126" s="16"/>
    </row>
    <row r="127" spans="1:50" s="4" customFormat="1" ht="12.6" customHeight="1" thickBot="1" x14ac:dyDescent="0.3">
      <c r="A127" s="67" t="s">
        <v>101</v>
      </c>
      <c r="B127" s="68"/>
      <c r="C127" s="68"/>
      <c r="D127" s="68"/>
      <c r="E127" s="69"/>
      <c r="F127" s="24">
        <f>SUM(F105:F126)</f>
        <v>0</v>
      </c>
      <c r="G127" s="1"/>
      <c r="I127" s="1"/>
      <c r="J127" s="1"/>
      <c r="K127" s="1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</row>
    <row r="128" spans="1:50" s="4" customFormat="1" ht="12.6" customHeight="1" x14ac:dyDescent="0.25">
      <c r="A128" s="70" t="s">
        <v>102</v>
      </c>
      <c r="B128" s="71"/>
      <c r="C128" s="71"/>
      <c r="D128" s="71"/>
      <c r="E128" s="71"/>
      <c r="F128" s="72"/>
      <c r="G128" s="1"/>
      <c r="H128" s="1"/>
      <c r="I128" s="1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</row>
    <row r="129" spans="1:50" s="4" customFormat="1" ht="10.8" customHeight="1" x14ac:dyDescent="0.25">
      <c r="A129" s="12">
        <v>107</v>
      </c>
      <c r="B129" s="32" t="s">
        <v>112</v>
      </c>
      <c r="C129" s="53" t="s">
        <v>29</v>
      </c>
      <c r="D129" s="47">
        <v>0.78</v>
      </c>
      <c r="E129" s="10"/>
      <c r="F129" s="11">
        <f t="shared" ref="F129:F146" si="25">SUM(D129*E129)</f>
        <v>0</v>
      </c>
      <c r="G129" s="1"/>
      <c r="H129" s="1"/>
      <c r="I129" s="1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</row>
    <row r="130" spans="1:50" s="4" customFormat="1" ht="10.8" customHeight="1" x14ac:dyDescent="0.25">
      <c r="A130" s="12">
        <v>108</v>
      </c>
      <c r="B130" s="56" t="s">
        <v>114</v>
      </c>
      <c r="C130" s="55" t="s">
        <v>65</v>
      </c>
      <c r="D130" s="54">
        <v>1.37</v>
      </c>
      <c r="E130" s="10"/>
      <c r="F130" s="11">
        <f t="shared" si="25"/>
        <v>0</v>
      </c>
      <c r="G130" s="1"/>
      <c r="H130" s="1"/>
      <c r="I130" s="1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</row>
    <row r="131" spans="1:50" s="4" customFormat="1" ht="10.8" customHeight="1" x14ac:dyDescent="0.25">
      <c r="A131" s="12">
        <v>109</v>
      </c>
      <c r="B131" s="32" t="s">
        <v>115</v>
      </c>
      <c r="C131" s="55" t="s">
        <v>65</v>
      </c>
      <c r="D131" s="54">
        <v>1.1399999999999999</v>
      </c>
      <c r="E131" s="10"/>
      <c r="F131" s="11">
        <f t="shared" si="25"/>
        <v>0</v>
      </c>
      <c r="G131" s="1"/>
      <c r="H131" s="1"/>
      <c r="I131" s="1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</row>
    <row r="132" spans="1:50" s="4" customFormat="1" ht="21.6" customHeight="1" x14ac:dyDescent="0.25">
      <c r="A132" s="12">
        <v>110</v>
      </c>
      <c r="B132" s="32" t="s">
        <v>116</v>
      </c>
      <c r="C132" s="55" t="s">
        <v>52</v>
      </c>
      <c r="D132" s="57">
        <v>3789</v>
      </c>
      <c r="E132" s="10"/>
      <c r="F132" s="11">
        <f t="shared" si="25"/>
        <v>0</v>
      </c>
      <c r="G132" s="1"/>
      <c r="H132" s="1"/>
      <c r="I132" s="1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</row>
    <row r="133" spans="1:50" s="4" customFormat="1" ht="21.6" customHeight="1" x14ac:dyDescent="0.25">
      <c r="A133" s="12">
        <v>111</v>
      </c>
      <c r="B133" s="32" t="s">
        <v>123</v>
      </c>
      <c r="C133" s="55" t="s">
        <v>30</v>
      </c>
      <c r="D133" s="57">
        <v>758</v>
      </c>
      <c r="E133" s="10"/>
      <c r="F133" s="11">
        <f t="shared" si="25"/>
        <v>0</v>
      </c>
      <c r="G133" s="1"/>
      <c r="H133" s="1"/>
      <c r="I133" s="1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</row>
    <row r="134" spans="1:50" s="4" customFormat="1" ht="21.6" customHeight="1" x14ac:dyDescent="0.25">
      <c r="A134" s="12">
        <v>112</v>
      </c>
      <c r="B134" s="32" t="s">
        <v>53</v>
      </c>
      <c r="C134" s="55" t="s">
        <v>30</v>
      </c>
      <c r="D134" s="57">
        <v>349</v>
      </c>
      <c r="E134" s="10"/>
      <c r="F134" s="11">
        <f t="shared" si="25"/>
        <v>0</v>
      </c>
      <c r="G134" s="1"/>
      <c r="H134" s="1"/>
      <c r="I134" s="1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</row>
    <row r="135" spans="1:50" s="4" customFormat="1" ht="21.6" customHeight="1" x14ac:dyDescent="0.25">
      <c r="A135" s="12">
        <v>113</v>
      </c>
      <c r="B135" s="58" t="s">
        <v>124</v>
      </c>
      <c r="C135" s="18" t="s">
        <v>14</v>
      </c>
      <c r="D135" s="59">
        <v>1</v>
      </c>
      <c r="E135" s="10"/>
      <c r="F135" s="11">
        <f t="shared" si="25"/>
        <v>0</v>
      </c>
      <c r="G135" s="1"/>
      <c r="H135" s="1"/>
      <c r="I135" s="1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</row>
    <row r="136" spans="1:50" s="4" customFormat="1" ht="21.6" customHeight="1" x14ac:dyDescent="0.25">
      <c r="A136" s="12">
        <v>114</v>
      </c>
      <c r="B136" s="44" t="s">
        <v>57</v>
      </c>
      <c r="C136" s="55" t="s">
        <v>30</v>
      </c>
      <c r="D136" s="60">
        <v>68</v>
      </c>
      <c r="E136" s="10"/>
      <c r="F136" s="11">
        <f t="shared" si="25"/>
        <v>0</v>
      </c>
      <c r="G136" s="1"/>
      <c r="H136" s="1"/>
      <c r="I136" s="1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</row>
    <row r="137" spans="1:50" s="4" customFormat="1" ht="21.6" customHeight="1" x14ac:dyDescent="0.25">
      <c r="A137" s="12">
        <v>115</v>
      </c>
      <c r="B137" s="61" t="s">
        <v>56</v>
      </c>
      <c r="C137" s="55" t="s">
        <v>30</v>
      </c>
      <c r="D137" s="45">
        <v>135</v>
      </c>
      <c r="E137" s="10"/>
      <c r="F137" s="11">
        <f t="shared" si="25"/>
        <v>0</v>
      </c>
      <c r="G137" s="1"/>
      <c r="H137" s="1"/>
      <c r="I137" s="1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</row>
    <row r="138" spans="1:50" s="4" customFormat="1" ht="21.6" customHeight="1" x14ac:dyDescent="0.25">
      <c r="A138" s="12">
        <v>116</v>
      </c>
      <c r="B138" s="42" t="s">
        <v>125</v>
      </c>
      <c r="C138" s="55" t="s">
        <v>30</v>
      </c>
      <c r="D138" s="45">
        <v>170</v>
      </c>
      <c r="E138" s="10"/>
      <c r="F138" s="11">
        <f t="shared" si="25"/>
        <v>0</v>
      </c>
      <c r="G138" s="1"/>
      <c r="H138" s="1"/>
      <c r="I138" s="1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</row>
    <row r="139" spans="1:50" s="4" customFormat="1" ht="21.6" customHeight="1" x14ac:dyDescent="0.25">
      <c r="A139" s="12">
        <v>117</v>
      </c>
      <c r="B139" s="43" t="s">
        <v>55</v>
      </c>
      <c r="C139" s="55" t="s">
        <v>52</v>
      </c>
      <c r="D139" s="45">
        <v>850</v>
      </c>
      <c r="E139" s="10"/>
      <c r="F139" s="11">
        <f t="shared" si="25"/>
        <v>0</v>
      </c>
      <c r="G139" s="1"/>
      <c r="H139" s="1"/>
      <c r="I139" s="1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</row>
    <row r="140" spans="1:50" s="4" customFormat="1" ht="21.6" customHeight="1" x14ac:dyDescent="0.25">
      <c r="A140" s="12">
        <v>118</v>
      </c>
      <c r="B140" s="41" t="s">
        <v>54</v>
      </c>
      <c r="C140" s="18" t="s">
        <v>14</v>
      </c>
      <c r="D140" s="59">
        <v>4</v>
      </c>
      <c r="E140" s="10"/>
      <c r="F140" s="11">
        <f t="shared" si="25"/>
        <v>0</v>
      </c>
      <c r="G140" s="1"/>
      <c r="H140" s="1"/>
      <c r="I140" s="1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</row>
    <row r="141" spans="1:50" s="4" customFormat="1" ht="21.6" customHeight="1" x14ac:dyDescent="0.25">
      <c r="A141" s="12">
        <v>119</v>
      </c>
      <c r="B141" s="44" t="s">
        <v>57</v>
      </c>
      <c r="C141" s="55" t="s">
        <v>30</v>
      </c>
      <c r="D141" s="62">
        <v>120</v>
      </c>
      <c r="E141" s="10"/>
      <c r="F141" s="11">
        <f t="shared" si="25"/>
        <v>0</v>
      </c>
      <c r="G141" s="1"/>
      <c r="H141" s="1"/>
      <c r="I141" s="1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</row>
    <row r="142" spans="1:50" s="4" customFormat="1" ht="21.6" customHeight="1" x14ac:dyDescent="0.25">
      <c r="A142" s="12">
        <v>120</v>
      </c>
      <c r="B142" s="43" t="s">
        <v>55</v>
      </c>
      <c r="C142" s="55" t="s">
        <v>52</v>
      </c>
      <c r="D142" s="62">
        <v>572.00000000000011</v>
      </c>
      <c r="E142" s="10"/>
      <c r="F142" s="11">
        <f t="shared" si="25"/>
        <v>0</v>
      </c>
      <c r="G142" s="1"/>
      <c r="H142" s="1"/>
      <c r="I142" s="1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</row>
    <row r="143" spans="1:50" s="4" customFormat="1" ht="21.6" customHeight="1" x14ac:dyDescent="0.25">
      <c r="A143" s="12">
        <v>121</v>
      </c>
      <c r="B143" s="42" t="s">
        <v>122</v>
      </c>
      <c r="C143" s="55" t="s">
        <v>30</v>
      </c>
      <c r="D143" s="62">
        <v>60</v>
      </c>
      <c r="E143" s="10"/>
      <c r="F143" s="11">
        <f t="shared" si="25"/>
        <v>0</v>
      </c>
      <c r="G143" s="1"/>
      <c r="H143" s="1"/>
      <c r="I143" s="1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</row>
    <row r="144" spans="1:50" s="4" customFormat="1" ht="21.6" customHeight="1" x14ac:dyDescent="0.25">
      <c r="A144" s="12">
        <v>122</v>
      </c>
      <c r="B144" s="27" t="s">
        <v>42</v>
      </c>
      <c r="C144" s="18" t="s">
        <v>44</v>
      </c>
      <c r="D144" s="46">
        <v>1</v>
      </c>
      <c r="E144" s="10"/>
      <c r="F144" s="11">
        <f t="shared" si="25"/>
        <v>0</v>
      </c>
      <c r="G144" s="1"/>
      <c r="H144" s="1"/>
      <c r="I144" s="1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</row>
    <row r="145" spans="1:50" s="4" customFormat="1" ht="10.8" customHeight="1" x14ac:dyDescent="0.25">
      <c r="A145" s="12">
        <v>123</v>
      </c>
      <c r="B145" s="27" t="s">
        <v>40</v>
      </c>
      <c r="C145" s="18" t="s">
        <v>44</v>
      </c>
      <c r="D145" s="46">
        <v>1</v>
      </c>
      <c r="E145" s="10"/>
      <c r="F145" s="11">
        <f t="shared" si="25"/>
        <v>0</v>
      </c>
      <c r="G145" s="1"/>
      <c r="H145" s="1"/>
      <c r="I145" s="1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</row>
    <row r="146" spans="1:50" s="4" customFormat="1" ht="21.6" customHeight="1" x14ac:dyDescent="0.25">
      <c r="A146" s="12">
        <v>124</v>
      </c>
      <c r="B146" s="27" t="s">
        <v>41</v>
      </c>
      <c r="C146" s="18" t="s">
        <v>44</v>
      </c>
      <c r="D146" s="46">
        <v>1</v>
      </c>
      <c r="E146" s="10"/>
      <c r="F146" s="11">
        <f t="shared" si="25"/>
        <v>0</v>
      </c>
      <c r="G146" s="1"/>
      <c r="H146" s="1"/>
      <c r="I146" s="1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</row>
    <row r="147" spans="1:50" s="26" customFormat="1" ht="12.6" customHeight="1" x14ac:dyDescent="0.25">
      <c r="A147" s="64" t="s">
        <v>23</v>
      </c>
      <c r="B147" s="65"/>
      <c r="C147" s="65"/>
      <c r="D147" s="65"/>
      <c r="E147" s="65"/>
      <c r="F147" s="66"/>
      <c r="G147" s="25"/>
      <c r="H147" s="25"/>
      <c r="I147" s="25"/>
      <c r="J147" s="25"/>
    </row>
    <row r="148" spans="1:50" s="26" customFormat="1" ht="10.8" customHeight="1" x14ac:dyDescent="0.25">
      <c r="A148" s="12">
        <v>125</v>
      </c>
      <c r="B148" s="27" t="s">
        <v>37</v>
      </c>
      <c r="C148" s="18" t="s">
        <v>26</v>
      </c>
      <c r="D148" s="28">
        <v>2</v>
      </c>
      <c r="E148" s="29"/>
      <c r="F148" s="11">
        <f t="shared" ref="F148:F149" si="26">SUM(D148*E148)</f>
        <v>0</v>
      </c>
      <c r="G148" s="25"/>
      <c r="H148" s="25"/>
      <c r="I148" s="25"/>
      <c r="J148" s="25"/>
    </row>
    <row r="149" spans="1:50" s="26" customFormat="1" ht="10.8" customHeight="1" x14ac:dyDescent="0.25">
      <c r="A149" s="12">
        <v>126</v>
      </c>
      <c r="B149" s="27" t="s">
        <v>38</v>
      </c>
      <c r="C149" s="18" t="s">
        <v>28</v>
      </c>
      <c r="D149" s="30">
        <v>0.31</v>
      </c>
      <c r="E149" s="29"/>
      <c r="F149" s="11">
        <f t="shared" si="26"/>
        <v>0</v>
      </c>
      <c r="G149" s="25"/>
      <c r="H149" s="25"/>
      <c r="I149" s="1"/>
      <c r="J149" s="16"/>
      <c r="K149" s="16"/>
    </row>
    <row r="150" spans="1:50" s="4" customFormat="1" ht="12.6" customHeight="1" thickBot="1" x14ac:dyDescent="0.3">
      <c r="A150" s="67" t="s">
        <v>103</v>
      </c>
      <c r="B150" s="68"/>
      <c r="C150" s="68"/>
      <c r="D150" s="68"/>
      <c r="E150" s="69"/>
      <c r="F150" s="24">
        <f>SUM(F129:F149)</f>
        <v>0</v>
      </c>
      <c r="G150" s="1"/>
      <c r="H150" s="25"/>
      <c r="I150" s="1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</row>
    <row r="151" spans="1:50" s="4" customFormat="1" ht="12.6" customHeight="1" x14ac:dyDescent="0.25">
      <c r="A151" s="70" t="s">
        <v>104</v>
      </c>
      <c r="B151" s="71"/>
      <c r="C151" s="71"/>
      <c r="D151" s="71"/>
      <c r="E151" s="71"/>
      <c r="F151" s="72"/>
      <c r="G151" s="1"/>
      <c r="H151" s="1"/>
      <c r="I151" s="1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</row>
    <row r="152" spans="1:50" s="4" customFormat="1" ht="10.8" customHeight="1" x14ac:dyDescent="0.25">
      <c r="A152" s="12">
        <v>127</v>
      </c>
      <c r="B152" s="32" t="s">
        <v>112</v>
      </c>
      <c r="C152" s="53" t="s">
        <v>29</v>
      </c>
      <c r="D152" s="47">
        <v>0.64</v>
      </c>
      <c r="E152" s="10"/>
      <c r="F152" s="11">
        <f t="shared" ref="F152:F169" si="27">SUM(D152*E152)</f>
        <v>0</v>
      </c>
      <c r="G152" s="1"/>
      <c r="H152" s="1"/>
      <c r="I152" s="1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</row>
    <row r="153" spans="1:50" s="4" customFormat="1" ht="10.8" customHeight="1" x14ac:dyDescent="0.25">
      <c r="A153" s="12">
        <v>128</v>
      </c>
      <c r="B153" s="56" t="s">
        <v>114</v>
      </c>
      <c r="C153" s="55" t="s">
        <v>65</v>
      </c>
      <c r="D153" s="54">
        <v>1.1200000000000001</v>
      </c>
      <c r="E153" s="10"/>
      <c r="F153" s="11">
        <f t="shared" si="27"/>
        <v>0</v>
      </c>
      <c r="G153" s="1"/>
      <c r="H153" s="1"/>
      <c r="I153" s="1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</row>
    <row r="154" spans="1:50" s="4" customFormat="1" ht="10.8" customHeight="1" x14ac:dyDescent="0.25">
      <c r="A154" s="12">
        <v>129</v>
      </c>
      <c r="B154" s="32" t="s">
        <v>115</v>
      </c>
      <c r="C154" s="55" t="s">
        <v>65</v>
      </c>
      <c r="D154" s="54">
        <v>0.94</v>
      </c>
      <c r="E154" s="10"/>
      <c r="F154" s="11">
        <f t="shared" si="27"/>
        <v>0</v>
      </c>
      <c r="G154" s="1"/>
      <c r="H154" s="1"/>
      <c r="I154" s="1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</row>
    <row r="155" spans="1:50" s="4" customFormat="1" ht="21.6" customHeight="1" x14ac:dyDescent="0.25">
      <c r="A155" s="12">
        <v>130</v>
      </c>
      <c r="B155" s="32" t="s">
        <v>116</v>
      </c>
      <c r="C155" s="55" t="s">
        <v>52</v>
      </c>
      <c r="D155" s="57">
        <v>2825</v>
      </c>
      <c r="E155" s="10"/>
      <c r="F155" s="11">
        <f t="shared" si="27"/>
        <v>0</v>
      </c>
      <c r="G155" s="1"/>
      <c r="H155" s="1"/>
      <c r="I155" s="1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</row>
    <row r="156" spans="1:50" s="4" customFormat="1" ht="21.6" customHeight="1" x14ac:dyDescent="0.25">
      <c r="A156" s="12">
        <v>131</v>
      </c>
      <c r="B156" s="32" t="s">
        <v>123</v>
      </c>
      <c r="C156" s="55" t="s">
        <v>30</v>
      </c>
      <c r="D156" s="57">
        <v>565</v>
      </c>
      <c r="E156" s="10"/>
      <c r="F156" s="11">
        <f t="shared" si="27"/>
        <v>0</v>
      </c>
      <c r="G156" s="1"/>
      <c r="H156" s="1"/>
      <c r="I156" s="1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</row>
    <row r="157" spans="1:50" s="4" customFormat="1" ht="21.6" customHeight="1" x14ac:dyDescent="0.25">
      <c r="A157" s="12">
        <v>132</v>
      </c>
      <c r="B157" s="32" t="s">
        <v>53</v>
      </c>
      <c r="C157" s="55" t="s">
        <v>30</v>
      </c>
      <c r="D157" s="57">
        <v>260</v>
      </c>
      <c r="E157" s="10"/>
      <c r="F157" s="11">
        <f t="shared" si="27"/>
        <v>0</v>
      </c>
      <c r="G157" s="1"/>
      <c r="H157" s="1"/>
      <c r="I157" s="1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</row>
    <row r="158" spans="1:50" s="4" customFormat="1" ht="21.6" customHeight="1" x14ac:dyDescent="0.25">
      <c r="A158" s="12">
        <v>133</v>
      </c>
      <c r="B158" s="58" t="s">
        <v>124</v>
      </c>
      <c r="C158" s="18" t="s">
        <v>14</v>
      </c>
      <c r="D158" s="59">
        <v>1</v>
      </c>
      <c r="E158" s="10"/>
      <c r="F158" s="11">
        <f t="shared" si="27"/>
        <v>0</v>
      </c>
      <c r="G158" s="1"/>
      <c r="H158" s="1"/>
      <c r="I158" s="1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</row>
    <row r="159" spans="1:50" s="4" customFormat="1" ht="21.6" customHeight="1" x14ac:dyDescent="0.25">
      <c r="A159" s="12">
        <v>134</v>
      </c>
      <c r="B159" s="44" t="s">
        <v>57</v>
      </c>
      <c r="C159" s="55" t="s">
        <v>30</v>
      </c>
      <c r="D159" s="60">
        <v>68</v>
      </c>
      <c r="E159" s="10"/>
      <c r="F159" s="11">
        <f t="shared" si="27"/>
        <v>0</v>
      </c>
      <c r="G159" s="1"/>
      <c r="H159" s="1"/>
      <c r="I159" s="1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</row>
    <row r="160" spans="1:50" s="4" customFormat="1" ht="21.6" customHeight="1" x14ac:dyDescent="0.25">
      <c r="A160" s="12">
        <v>135</v>
      </c>
      <c r="B160" s="61" t="s">
        <v>56</v>
      </c>
      <c r="C160" s="55" t="s">
        <v>30</v>
      </c>
      <c r="D160" s="45">
        <v>135</v>
      </c>
      <c r="E160" s="10"/>
      <c r="F160" s="11">
        <f t="shared" si="27"/>
        <v>0</v>
      </c>
      <c r="G160" s="1"/>
      <c r="H160" s="1"/>
      <c r="I160" s="1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</row>
    <row r="161" spans="1:50" s="4" customFormat="1" ht="21.6" customHeight="1" x14ac:dyDescent="0.25">
      <c r="A161" s="12">
        <v>136</v>
      </c>
      <c r="B161" s="42" t="s">
        <v>125</v>
      </c>
      <c r="C161" s="55" t="s">
        <v>30</v>
      </c>
      <c r="D161" s="45">
        <v>170</v>
      </c>
      <c r="E161" s="10"/>
      <c r="F161" s="11">
        <f t="shared" si="27"/>
        <v>0</v>
      </c>
      <c r="G161" s="1"/>
      <c r="H161" s="1"/>
      <c r="I161" s="1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</row>
    <row r="162" spans="1:50" s="4" customFormat="1" ht="21.6" customHeight="1" x14ac:dyDescent="0.25">
      <c r="A162" s="12">
        <v>137</v>
      </c>
      <c r="B162" s="43" t="s">
        <v>55</v>
      </c>
      <c r="C162" s="55" t="s">
        <v>52</v>
      </c>
      <c r="D162" s="45">
        <v>850</v>
      </c>
      <c r="E162" s="10"/>
      <c r="F162" s="11">
        <f t="shared" si="27"/>
        <v>0</v>
      </c>
      <c r="G162" s="1"/>
      <c r="H162" s="1"/>
      <c r="I162" s="1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</row>
    <row r="163" spans="1:50" s="4" customFormat="1" ht="21.6" customHeight="1" x14ac:dyDescent="0.25">
      <c r="A163" s="12">
        <v>138</v>
      </c>
      <c r="B163" s="41" t="s">
        <v>54</v>
      </c>
      <c r="C163" s="18" t="s">
        <v>14</v>
      </c>
      <c r="D163" s="59">
        <v>5</v>
      </c>
      <c r="E163" s="10"/>
      <c r="F163" s="11">
        <f t="shared" si="27"/>
        <v>0</v>
      </c>
      <c r="G163" s="1"/>
      <c r="H163" s="1"/>
      <c r="I163" s="1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</row>
    <row r="164" spans="1:50" s="4" customFormat="1" ht="21.6" customHeight="1" x14ac:dyDescent="0.25">
      <c r="A164" s="12">
        <v>139</v>
      </c>
      <c r="B164" s="44" t="s">
        <v>57</v>
      </c>
      <c r="C164" s="55" t="s">
        <v>30</v>
      </c>
      <c r="D164" s="62">
        <v>150</v>
      </c>
      <c r="E164" s="10"/>
      <c r="F164" s="11">
        <f t="shared" si="27"/>
        <v>0</v>
      </c>
      <c r="G164" s="1"/>
      <c r="H164" s="1"/>
      <c r="I164" s="1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</row>
    <row r="165" spans="1:50" s="4" customFormat="1" ht="21.6" customHeight="1" x14ac:dyDescent="0.25">
      <c r="A165" s="12">
        <v>140</v>
      </c>
      <c r="B165" s="43" t="s">
        <v>55</v>
      </c>
      <c r="C165" s="55" t="s">
        <v>52</v>
      </c>
      <c r="D165" s="62">
        <v>715</v>
      </c>
      <c r="E165" s="10"/>
      <c r="F165" s="11">
        <f t="shared" si="27"/>
        <v>0</v>
      </c>
      <c r="G165" s="1"/>
      <c r="H165" s="1"/>
      <c r="I165" s="1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</row>
    <row r="166" spans="1:50" s="4" customFormat="1" ht="21.6" customHeight="1" x14ac:dyDescent="0.25">
      <c r="A166" s="12">
        <v>141</v>
      </c>
      <c r="B166" s="42" t="s">
        <v>122</v>
      </c>
      <c r="C166" s="55" t="s">
        <v>30</v>
      </c>
      <c r="D166" s="62">
        <v>75</v>
      </c>
      <c r="E166" s="10"/>
      <c r="F166" s="11">
        <f t="shared" si="27"/>
        <v>0</v>
      </c>
      <c r="G166" s="1"/>
      <c r="H166" s="1"/>
      <c r="I166" s="1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</row>
    <row r="167" spans="1:50" s="4" customFormat="1" ht="21.6" customHeight="1" x14ac:dyDescent="0.25">
      <c r="A167" s="12">
        <v>142</v>
      </c>
      <c r="B167" s="27" t="s">
        <v>42</v>
      </c>
      <c r="C167" s="18" t="s">
        <v>44</v>
      </c>
      <c r="D167" s="46">
        <v>1</v>
      </c>
      <c r="E167" s="10"/>
      <c r="F167" s="11">
        <f t="shared" si="27"/>
        <v>0</v>
      </c>
      <c r="G167" s="1"/>
      <c r="H167" s="1"/>
      <c r="I167" s="1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</row>
    <row r="168" spans="1:50" s="4" customFormat="1" ht="10.8" customHeight="1" x14ac:dyDescent="0.25">
      <c r="A168" s="12">
        <v>143</v>
      </c>
      <c r="B168" s="27" t="s">
        <v>40</v>
      </c>
      <c r="C168" s="18" t="s">
        <v>44</v>
      </c>
      <c r="D168" s="46">
        <v>1</v>
      </c>
      <c r="E168" s="10"/>
      <c r="F168" s="11">
        <f t="shared" si="27"/>
        <v>0</v>
      </c>
      <c r="G168" s="1"/>
      <c r="H168" s="1"/>
      <c r="I168" s="1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</row>
    <row r="169" spans="1:50" s="4" customFormat="1" ht="21.6" customHeight="1" x14ac:dyDescent="0.25">
      <c r="A169" s="12">
        <v>144</v>
      </c>
      <c r="B169" s="27" t="s">
        <v>41</v>
      </c>
      <c r="C169" s="18" t="s">
        <v>44</v>
      </c>
      <c r="D169" s="46">
        <v>1</v>
      </c>
      <c r="E169" s="10"/>
      <c r="F169" s="11">
        <f t="shared" si="27"/>
        <v>0</v>
      </c>
      <c r="G169" s="1"/>
      <c r="H169" s="1"/>
      <c r="I169" s="1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</row>
    <row r="170" spans="1:50" s="26" customFormat="1" ht="12.6" customHeight="1" x14ac:dyDescent="0.25">
      <c r="A170" s="64" t="s">
        <v>23</v>
      </c>
      <c r="B170" s="65"/>
      <c r="C170" s="65"/>
      <c r="D170" s="65"/>
      <c r="E170" s="65"/>
      <c r="F170" s="66"/>
      <c r="G170" s="25"/>
      <c r="H170" s="25"/>
      <c r="I170" s="25"/>
      <c r="J170" s="25"/>
    </row>
    <row r="171" spans="1:50" s="26" customFormat="1" ht="10.8" customHeight="1" x14ac:dyDescent="0.25">
      <c r="A171" s="12">
        <v>145</v>
      </c>
      <c r="B171" s="27" t="s">
        <v>37</v>
      </c>
      <c r="C171" s="18" t="s">
        <v>26</v>
      </c>
      <c r="D171" s="28">
        <v>2</v>
      </c>
      <c r="E171" s="29"/>
      <c r="F171" s="11">
        <f t="shared" ref="F171:F172" si="28">SUM(D171*E171)</f>
        <v>0</v>
      </c>
      <c r="G171" s="25"/>
      <c r="H171" s="25"/>
      <c r="I171" s="25"/>
      <c r="J171" s="25"/>
    </row>
    <row r="172" spans="1:50" s="26" customFormat="1" ht="10.8" customHeight="1" x14ac:dyDescent="0.25">
      <c r="A172" s="12">
        <v>146</v>
      </c>
      <c r="B172" s="27" t="s">
        <v>38</v>
      </c>
      <c r="C172" s="18" t="s">
        <v>28</v>
      </c>
      <c r="D172" s="30">
        <v>0.26</v>
      </c>
      <c r="E172" s="29"/>
      <c r="F172" s="11">
        <f t="shared" si="28"/>
        <v>0</v>
      </c>
      <c r="G172" s="25"/>
      <c r="H172" s="25"/>
      <c r="I172" s="1"/>
      <c r="J172" s="16"/>
      <c r="K172" s="16"/>
    </row>
    <row r="173" spans="1:50" s="4" customFormat="1" ht="12.6" customHeight="1" thickBot="1" x14ac:dyDescent="0.3">
      <c r="A173" s="67" t="s">
        <v>105</v>
      </c>
      <c r="B173" s="68"/>
      <c r="C173" s="68"/>
      <c r="D173" s="68"/>
      <c r="E173" s="69"/>
      <c r="F173" s="24">
        <f>SUM(F152:F172)</f>
        <v>0</v>
      </c>
      <c r="G173" s="1"/>
      <c r="H173" s="25"/>
      <c r="I173" s="1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</row>
    <row r="174" spans="1:50" s="4" customFormat="1" ht="12.6" customHeight="1" x14ac:dyDescent="0.25">
      <c r="A174" s="70" t="s">
        <v>106</v>
      </c>
      <c r="B174" s="71"/>
      <c r="C174" s="71"/>
      <c r="D174" s="71"/>
      <c r="E174" s="71"/>
      <c r="F174" s="72"/>
      <c r="G174" s="1"/>
      <c r="H174" s="1"/>
      <c r="I174" s="1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</row>
    <row r="175" spans="1:50" s="4" customFormat="1" ht="10.8" customHeight="1" x14ac:dyDescent="0.25">
      <c r="A175" s="12">
        <v>147</v>
      </c>
      <c r="B175" s="32" t="s">
        <v>112</v>
      </c>
      <c r="C175" s="53" t="s">
        <v>29</v>
      </c>
      <c r="D175" s="47">
        <v>0.64</v>
      </c>
      <c r="E175" s="10"/>
      <c r="F175" s="11">
        <f t="shared" ref="F175:F197" si="29">SUM(D175*E175)</f>
        <v>0</v>
      </c>
      <c r="G175" s="1"/>
      <c r="H175" s="1"/>
      <c r="I175" s="1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</row>
    <row r="176" spans="1:50" s="4" customFormat="1" ht="10.8" customHeight="1" x14ac:dyDescent="0.25">
      <c r="A176" s="12">
        <v>148</v>
      </c>
      <c r="B176" s="56" t="s">
        <v>114</v>
      </c>
      <c r="C176" s="55" t="s">
        <v>65</v>
      </c>
      <c r="D176" s="54">
        <v>1.1100000000000001</v>
      </c>
      <c r="E176" s="10"/>
      <c r="F176" s="11">
        <f t="shared" si="29"/>
        <v>0</v>
      </c>
      <c r="G176" s="1"/>
      <c r="H176" s="1"/>
      <c r="I176" s="1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</row>
    <row r="177" spans="1:50" s="4" customFormat="1" ht="10.8" customHeight="1" x14ac:dyDescent="0.25">
      <c r="A177" s="12">
        <v>149</v>
      </c>
      <c r="B177" s="32" t="s">
        <v>115</v>
      </c>
      <c r="C177" s="55" t="s">
        <v>65</v>
      </c>
      <c r="D177" s="54">
        <v>0.93</v>
      </c>
      <c r="E177" s="10"/>
      <c r="F177" s="11">
        <f t="shared" si="29"/>
        <v>0</v>
      </c>
      <c r="G177" s="1"/>
      <c r="H177" s="1"/>
      <c r="I177" s="1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</row>
    <row r="178" spans="1:50" s="4" customFormat="1" ht="21.6" customHeight="1" x14ac:dyDescent="0.25">
      <c r="A178" s="12">
        <v>150</v>
      </c>
      <c r="B178" s="32" t="s">
        <v>116</v>
      </c>
      <c r="C178" s="55" t="s">
        <v>52</v>
      </c>
      <c r="D178" s="57">
        <v>3045</v>
      </c>
      <c r="E178" s="10"/>
      <c r="F178" s="11">
        <f t="shared" si="29"/>
        <v>0</v>
      </c>
      <c r="G178" s="1"/>
      <c r="H178" s="1"/>
      <c r="I178" s="1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</row>
    <row r="179" spans="1:50" s="4" customFormat="1" ht="21.6" customHeight="1" x14ac:dyDescent="0.25">
      <c r="A179" s="12">
        <v>151</v>
      </c>
      <c r="B179" s="32" t="s">
        <v>123</v>
      </c>
      <c r="C179" s="55" t="s">
        <v>30</v>
      </c>
      <c r="D179" s="57">
        <v>609</v>
      </c>
      <c r="E179" s="10"/>
      <c r="F179" s="11">
        <f t="shared" si="29"/>
        <v>0</v>
      </c>
      <c r="G179" s="1"/>
      <c r="H179" s="1"/>
      <c r="I179" s="1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</row>
    <row r="180" spans="1:50" s="4" customFormat="1" ht="21.6" customHeight="1" x14ac:dyDescent="0.25">
      <c r="A180" s="12">
        <v>152</v>
      </c>
      <c r="B180" s="32" t="s">
        <v>53</v>
      </c>
      <c r="C180" s="55" t="s">
        <v>30</v>
      </c>
      <c r="D180" s="57">
        <v>281</v>
      </c>
      <c r="E180" s="10"/>
      <c r="F180" s="11">
        <f t="shared" si="29"/>
        <v>0</v>
      </c>
      <c r="G180" s="1"/>
      <c r="H180" s="1"/>
      <c r="I180" s="1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</row>
    <row r="181" spans="1:50" s="4" customFormat="1" ht="21.6" customHeight="1" x14ac:dyDescent="0.25">
      <c r="A181" s="12">
        <v>153</v>
      </c>
      <c r="B181" s="58" t="s">
        <v>118</v>
      </c>
      <c r="C181" s="18" t="s">
        <v>14</v>
      </c>
      <c r="D181" s="59">
        <v>1</v>
      </c>
      <c r="E181" s="10"/>
      <c r="F181" s="11">
        <f t="shared" si="29"/>
        <v>0</v>
      </c>
      <c r="G181" s="1"/>
      <c r="H181" s="1"/>
      <c r="I181" s="1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</row>
    <row r="182" spans="1:50" s="4" customFormat="1" ht="21.6" customHeight="1" x14ac:dyDescent="0.25">
      <c r="A182" s="12">
        <v>154</v>
      </c>
      <c r="B182" s="44" t="s">
        <v>57</v>
      </c>
      <c r="C182" s="55" t="s">
        <v>30</v>
      </c>
      <c r="D182" s="60">
        <v>25</v>
      </c>
      <c r="E182" s="10"/>
      <c r="F182" s="11">
        <f t="shared" si="29"/>
        <v>0</v>
      </c>
      <c r="G182" s="1"/>
      <c r="H182" s="1"/>
      <c r="I182" s="1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</row>
    <row r="183" spans="1:50" s="4" customFormat="1" ht="21.6" customHeight="1" x14ac:dyDescent="0.25">
      <c r="A183" s="12">
        <v>155</v>
      </c>
      <c r="B183" s="44" t="s">
        <v>56</v>
      </c>
      <c r="C183" s="55" t="s">
        <v>30</v>
      </c>
      <c r="D183" s="60">
        <v>75</v>
      </c>
      <c r="E183" s="10"/>
      <c r="F183" s="11">
        <f t="shared" si="29"/>
        <v>0</v>
      </c>
      <c r="G183" s="1"/>
      <c r="H183" s="1"/>
      <c r="I183" s="1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</row>
    <row r="184" spans="1:50" s="4" customFormat="1" ht="21.6" customHeight="1" x14ac:dyDescent="0.25">
      <c r="A184" s="12">
        <v>156</v>
      </c>
      <c r="B184" s="42" t="s">
        <v>119</v>
      </c>
      <c r="C184" s="55" t="s">
        <v>30</v>
      </c>
      <c r="D184" s="60">
        <v>125</v>
      </c>
      <c r="E184" s="10"/>
      <c r="F184" s="11">
        <f t="shared" si="29"/>
        <v>0</v>
      </c>
      <c r="G184" s="1"/>
      <c r="H184" s="1"/>
      <c r="I184" s="1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</row>
    <row r="185" spans="1:50" s="4" customFormat="1" ht="21.6" customHeight="1" x14ac:dyDescent="0.25">
      <c r="A185" s="12">
        <v>157</v>
      </c>
      <c r="B185" s="43" t="s">
        <v>55</v>
      </c>
      <c r="C185" s="55" t="s">
        <v>52</v>
      </c>
      <c r="D185" s="60">
        <v>275</v>
      </c>
      <c r="E185" s="10"/>
      <c r="F185" s="11">
        <f t="shared" si="29"/>
        <v>0</v>
      </c>
      <c r="G185" s="1"/>
      <c r="H185" s="1"/>
      <c r="I185" s="1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</row>
    <row r="186" spans="1:50" s="4" customFormat="1" ht="21.6" customHeight="1" x14ac:dyDescent="0.25">
      <c r="A186" s="12">
        <v>158</v>
      </c>
      <c r="B186" s="58" t="s">
        <v>124</v>
      </c>
      <c r="C186" s="18" t="s">
        <v>14</v>
      </c>
      <c r="D186" s="59">
        <v>1</v>
      </c>
      <c r="E186" s="10"/>
      <c r="F186" s="11">
        <f t="shared" si="29"/>
        <v>0</v>
      </c>
      <c r="G186" s="1"/>
      <c r="H186" s="1"/>
      <c r="I186" s="1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</row>
    <row r="187" spans="1:50" s="4" customFormat="1" ht="21.6" customHeight="1" x14ac:dyDescent="0.25">
      <c r="A187" s="12">
        <v>159</v>
      </c>
      <c r="B187" s="44" t="s">
        <v>57</v>
      </c>
      <c r="C187" s="55" t="s">
        <v>30</v>
      </c>
      <c r="D187" s="60">
        <v>68</v>
      </c>
      <c r="E187" s="10"/>
      <c r="F187" s="11">
        <f t="shared" si="29"/>
        <v>0</v>
      </c>
      <c r="G187" s="1"/>
      <c r="H187" s="1"/>
      <c r="I187" s="1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</row>
    <row r="188" spans="1:50" s="4" customFormat="1" ht="21.6" customHeight="1" x14ac:dyDescent="0.25">
      <c r="A188" s="12">
        <v>160</v>
      </c>
      <c r="B188" s="61" t="s">
        <v>56</v>
      </c>
      <c r="C188" s="55" t="s">
        <v>30</v>
      </c>
      <c r="D188" s="45">
        <v>135</v>
      </c>
      <c r="E188" s="10"/>
      <c r="F188" s="11">
        <f t="shared" si="29"/>
        <v>0</v>
      </c>
      <c r="G188" s="1"/>
      <c r="H188" s="1"/>
      <c r="I188" s="1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</row>
    <row r="189" spans="1:50" s="4" customFormat="1" ht="21.6" customHeight="1" x14ac:dyDescent="0.25">
      <c r="A189" s="12">
        <v>161</v>
      </c>
      <c r="B189" s="42" t="s">
        <v>125</v>
      </c>
      <c r="C189" s="55" t="s">
        <v>30</v>
      </c>
      <c r="D189" s="45">
        <v>170</v>
      </c>
      <c r="E189" s="10"/>
      <c r="F189" s="11">
        <f t="shared" si="29"/>
        <v>0</v>
      </c>
      <c r="G189" s="1"/>
      <c r="H189" s="1"/>
      <c r="I189" s="1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</row>
    <row r="190" spans="1:50" s="4" customFormat="1" ht="21.6" customHeight="1" x14ac:dyDescent="0.25">
      <c r="A190" s="12">
        <v>162</v>
      </c>
      <c r="B190" s="43" t="s">
        <v>55</v>
      </c>
      <c r="C190" s="55" t="s">
        <v>52</v>
      </c>
      <c r="D190" s="45">
        <v>850</v>
      </c>
      <c r="E190" s="10"/>
      <c r="F190" s="11">
        <f t="shared" si="29"/>
        <v>0</v>
      </c>
      <c r="G190" s="1"/>
      <c r="H190" s="1"/>
      <c r="I190" s="1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</row>
    <row r="191" spans="1:50" s="4" customFormat="1" ht="21.6" customHeight="1" x14ac:dyDescent="0.25">
      <c r="A191" s="12">
        <v>163</v>
      </c>
      <c r="B191" s="41" t="s">
        <v>54</v>
      </c>
      <c r="C191" s="18" t="s">
        <v>14</v>
      </c>
      <c r="D191" s="59">
        <v>3</v>
      </c>
      <c r="E191" s="10"/>
      <c r="F191" s="11">
        <f t="shared" si="29"/>
        <v>0</v>
      </c>
      <c r="G191" s="1"/>
      <c r="H191" s="1"/>
      <c r="I191" s="1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</row>
    <row r="192" spans="1:50" s="4" customFormat="1" ht="21.6" customHeight="1" x14ac:dyDescent="0.25">
      <c r="A192" s="12">
        <v>164</v>
      </c>
      <c r="B192" s="44" t="s">
        <v>57</v>
      </c>
      <c r="C192" s="55" t="s">
        <v>30</v>
      </c>
      <c r="D192" s="62">
        <v>90</v>
      </c>
      <c r="E192" s="10"/>
      <c r="F192" s="11">
        <f t="shared" si="29"/>
        <v>0</v>
      </c>
      <c r="G192" s="1"/>
      <c r="H192" s="1"/>
      <c r="I192" s="1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</row>
    <row r="193" spans="1:50" s="4" customFormat="1" ht="21.6" customHeight="1" x14ac:dyDescent="0.25">
      <c r="A193" s="12">
        <v>165</v>
      </c>
      <c r="B193" s="43" t="s">
        <v>55</v>
      </c>
      <c r="C193" s="55" t="s">
        <v>52</v>
      </c>
      <c r="D193" s="62">
        <v>429</v>
      </c>
      <c r="E193" s="10"/>
      <c r="F193" s="11">
        <f t="shared" si="29"/>
        <v>0</v>
      </c>
      <c r="G193" s="1"/>
      <c r="H193" s="1"/>
      <c r="I193" s="1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</row>
    <row r="194" spans="1:50" s="4" customFormat="1" ht="21.6" customHeight="1" x14ac:dyDescent="0.25">
      <c r="A194" s="12">
        <v>166</v>
      </c>
      <c r="B194" s="42" t="s">
        <v>122</v>
      </c>
      <c r="C194" s="55" t="s">
        <v>30</v>
      </c>
      <c r="D194" s="62">
        <v>45</v>
      </c>
      <c r="E194" s="10"/>
      <c r="F194" s="11">
        <f t="shared" si="29"/>
        <v>0</v>
      </c>
      <c r="G194" s="1"/>
      <c r="H194" s="1"/>
      <c r="I194" s="1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</row>
    <row r="195" spans="1:50" s="4" customFormat="1" ht="21.6" customHeight="1" x14ac:dyDescent="0.25">
      <c r="A195" s="12">
        <v>167</v>
      </c>
      <c r="B195" s="27" t="s">
        <v>42</v>
      </c>
      <c r="C195" s="18" t="s">
        <v>44</v>
      </c>
      <c r="D195" s="46">
        <v>1</v>
      </c>
      <c r="E195" s="10"/>
      <c r="F195" s="11">
        <f t="shared" si="29"/>
        <v>0</v>
      </c>
      <c r="G195" s="1"/>
      <c r="H195" s="1"/>
      <c r="I195" s="1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</row>
    <row r="196" spans="1:50" s="4" customFormat="1" ht="10.8" customHeight="1" x14ac:dyDescent="0.25">
      <c r="A196" s="12">
        <v>168</v>
      </c>
      <c r="B196" s="27" t="s">
        <v>40</v>
      </c>
      <c r="C196" s="18" t="s">
        <v>44</v>
      </c>
      <c r="D196" s="46">
        <v>1</v>
      </c>
      <c r="E196" s="10"/>
      <c r="F196" s="11">
        <f t="shared" si="29"/>
        <v>0</v>
      </c>
      <c r="G196" s="1"/>
      <c r="H196" s="1"/>
      <c r="I196" s="1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</row>
    <row r="197" spans="1:50" s="4" customFormat="1" ht="21.6" customHeight="1" x14ac:dyDescent="0.25">
      <c r="A197" s="12">
        <v>169</v>
      </c>
      <c r="B197" s="27" t="s">
        <v>41</v>
      </c>
      <c r="C197" s="18" t="s">
        <v>44</v>
      </c>
      <c r="D197" s="46">
        <v>1</v>
      </c>
      <c r="E197" s="10"/>
      <c r="F197" s="11">
        <f t="shared" si="29"/>
        <v>0</v>
      </c>
      <c r="G197" s="1"/>
      <c r="H197" s="1"/>
      <c r="I197" s="1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</row>
    <row r="198" spans="1:50" s="26" customFormat="1" ht="12.6" customHeight="1" x14ac:dyDescent="0.25">
      <c r="A198" s="64" t="s">
        <v>23</v>
      </c>
      <c r="B198" s="65"/>
      <c r="C198" s="65"/>
      <c r="D198" s="65"/>
      <c r="E198" s="65"/>
      <c r="F198" s="66"/>
      <c r="G198" s="25"/>
      <c r="H198" s="25"/>
      <c r="I198" s="25"/>
      <c r="J198" s="25"/>
    </row>
    <row r="199" spans="1:50" s="26" customFormat="1" ht="10.8" customHeight="1" x14ac:dyDescent="0.25">
      <c r="A199" s="12">
        <v>170</v>
      </c>
      <c r="B199" s="27" t="s">
        <v>37</v>
      </c>
      <c r="C199" s="18" t="s">
        <v>26</v>
      </c>
      <c r="D199" s="28">
        <v>2</v>
      </c>
      <c r="E199" s="29"/>
      <c r="F199" s="11">
        <f t="shared" ref="F199:F200" si="30">SUM(D199*E199)</f>
        <v>0</v>
      </c>
      <c r="G199" s="25"/>
      <c r="H199" s="25"/>
      <c r="I199" s="25"/>
      <c r="J199" s="25"/>
    </row>
    <row r="200" spans="1:50" s="26" customFormat="1" ht="10.8" customHeight="1" x14ac:dyDescent="0.25">
      <c r="A200" s="12">
        <v>171</v>
      </c>
      <c r="B200" s="27" t="s">
        <v>38</v>
      </c>
      <c r="C200" s="18" t="s">
        <v>28</v>
      </c>
      <c r="D200" s="30">
        <v>0.26</v>
      </c>
      <c r="E200" s="29"/>
      <c r="F200" s="11">
        <f t="shared" si="30"/>
        <v>0</v>
      </c>
      <c r="G200" s="25"/>
      <c r="H200" s="25"/>
      <c r="I200" s="1"/>
      <c r="J200" s="16"/>
      <c r="K200" s="16"/>
    </row>
    <row r="201" spans="1:50" s="4" customFormat="1" ht="12.6" customHeight="1" thickBot="1" x14ac:dyDescent="0.3">
      <c r="A201" s="67" t="s">
        <v>107</v>
      </c>
      <c r="B201" s="68"/>
      <c r="C201" s="68"/>
      <c r="D201" s="68"/>
      <c r="E201" s="69"/>
      <c r="F201" s="24">
        <f>SUM(F175:F200)</f>
        <v>0</v>
      </c>
      <c r="G201" s="1"/>
      <c r="H201" s="25"/>
      <c r="I201" s="1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</row>
    <row r="202" spans="1:50" s="4" customFormat="1" ht="12.6" customHeight="1" x14ac:dyDescent="0.25">
      <c r="A202" s="70" t="s">
        <v>108</v>
      </c>
      <c r="B202" s="71"/>
      <c r="C202" s="71"/>
      <c r="D202" s="71"/>
      <c r="E202" s="71"/>
      <c r="F202" s="72"/>
      <c r="G202" s="1"/>
      <c r="H202" s="1"/>
      <c r="I202" s="1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</row>
    <row r="203" spans="1:50" s="4" customFormat="1" ht="10.8" customHeight="1" x14ac:dyDescent="0.25">
      <c r="A203" s="12">
        <v>172</v>
      </c>
      <c r="B203" s="32" t="s">
        <v>112</v>
      </c>
      <c r="C203" s="53" t="s">
        <v>29</v>
      </c>
      <c r="D203" s="47">
        <v>0.16</v>
      </c>
      <c r="E203" s="10"/>
      <c r="F203" s="11">
        <f t="shared" ref="F203:F216" si="31">SUM(D203*E203)</f>
        <v>0</v>
      </c>
      <c r="G203" s="1"/>
      <c r="H203" s="1"/>
      <c r="I203" s="1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</row>
    <row r="204" spans="1:50" s="4" customFormat="1" ht="10.8" customHeight="1" x14ac:dyDescent="0.25">
      <c r="A204" s="12">
        <v>173</v>
      </c>
      <c r="B204" s="56" t="s">
        <v>114</v>
      </c>
      <c r="C204" s="55" t="s">
        <v>65</v>
      </c>
      <c r="D204" s="54">
        <v>0.27</v>
      </c>
      <c r="E204" s="10"/>
      <c r="F204" s="11">
        <f t="shared" si="31"/>
        <v>0</v>
      </c>
      <c r="G204" s="1"/>
      <c r="H204" s="1"/>
      <c r="I204" s="1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</row>
    <row r="205" spans="1:50" s="4" customFormat="1" ht="10.8" customHeight="1" x14ac:dyDescent="0.25">
      <c r="A205" s="12">
        <v>174</v>
      </c>
      <c r="B205" s="32" t="s">
        <v>115</v>
      </c>
      <c r="C205" s="55" t="s">
        <v>65</v>
      </c>
      <c r="D205" s="54">
        <v>0.23</v>
      </c>
      <c r="E205" s="10"/>
      <c r="F205" s="11">
        <f t="shared" si="31"/>
        <v>0</v>
      </c>
      <c r="G205" s="1"/>
      <c r="H205" s="1"/>
      <c r="I205" s="1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  <c r="AL205" s="16"/>
      <c r="AM205" s="16"/>
      <c r="AN205" s="16"/>
      <c r="AO205" s="16"/>
      <c r="AP205" s="16"/>
      <c r="AQ205" s="16"/>
      <c r="AR205" s="16"/>
      <c r="AS205" s="16"/>
      <c r="AT205" s="16"/>
      <c r="AU205" s="16"/>
      <c r="AV205" s="16"/>
      <c r="AW205" s="16"/>
      <c r="AX205" s="16"/>
    </row>
    <row r="206" spans="1:50" s="4" customFormat="1" ht="21.6" customHeight="1" x14ac:dyDescent="0.25">
      <c r="A206" s="12">
        <v>175</v>
      </c>
      <c r="B206" s="32" t="s">
        <v>116</v>
      </c>
      <c r="C206" s="55" t="s">
        <v>52</v>
      </c>
      <c r="D206" s="57">
        <v>663</v>
      </c>
      <c r="E206" s="10"/>
      <c r="F206" s="11">
        <f t="shared" si="31"/>
        <v>0</v>
      </c>
      <c r="G206" s="1"/>
      <c r="H206" s="1"/>
      <c r="I206" s="1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  <c r="AL206" s="16"/>
      <c r="AM206" s="16"/>
      <c r="AN206" s="16"/>
      <c r="AO206" s="16"/>
      <c r="AP206" s="16"/>
      <c r="AQ206" s="16"/>
      <c r="AR206" s="16"/>
      <c r="AS206" s="16"/>
      <c r="AT206" s="16"/>
      <c r="AU206" s="16"/>
      <c r="AV206" s="16"/>
      <c r="AW206" s="16"/>
      <c r="AX206" s="16"/>
    </row>
    <row r="207" spans="1:50" s="4" customFormat="1" ht="21.6" customHeight="1" x14ac:dyDescent="0.25">
      <c r="A207" s="12">
        <v>176</v>
      </c>
      <c r="B207" s="32" t="s">
        <v>123</v>
      </c>
      <c r="C207" s="55" t="s">
        <v>30</v>
      </c>
      <c r="D207" s="57">
        <v>133</v>
      </c>
      <c r="E207" s="10"/>
      <c r="F207" s="11">
        <f t="shared" si="31"/>
        <v>0</v>
      </c>
      <c r="G207" s="1"/>
      <c r="H207" s="1"/>
      <c r="I207" s="1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</row>
    <row r="208" spans="1:50" s="4" customFormat="1" ht="21.6" customHeight="1" x14ac:dyDescent="0.25">
      <c r="A208" s="12">
        <v>177</v>
      </c>
      <c r="B208" s="32" t="s">
        <v>53</v>
      </c>
      <c r="C208" s="55" t="s">
        <v>30</v>
      </c>
      <c r="D208" s="57">
        <v>61</v>
      </c>
      <c r="E208" s="10"/>
      <c r="F208" s="11">
        <f t="shared" si="31"/>
        <v>0</v>
      </c>
      <c r="G208" s="1"/>
      <c r="H208" s="1"/>
      <c r="I208" s="1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</row>
    <row r="209" spans="1:50" s="4" customFormat="1" ht="21.6" customHeight="1" x14ac:dyDescent="0.25">
      <c r="A209" s="12">
        <v>178</v>
      </c>
      <c r="B209" s="58" t="s">
        <v>124</v>
      </c>
      <c r="C209" s="18" t="s">
        <v>14</v>
      </c>
      <c r="D209" s="59">
        <v>1</v>
      </c>
      <c r="E209" s="10"/>
      <c r="F209" s="11">
        <f t="shared" si="31"/>
        <v>0</v>
      </c>
      <c r="G209" s="1"/>
      <c r="H209" s="1"/>
      <c r="I209" s="1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</row>
    <row r="210" spans="1:50" s="4" customFormat="1" ht="21.6" customHeight="1" x14ac:dyDescent="0.25">
      <c r="A210" s="12">
        <v>179</v>
      </c>
      <c r="B210" s="44" t="s">
        <v>57</v>
      </c>
      <c r="C210" s="55" t="s">
        <v>30</v>
      </c>
      <c r="D210" s="60">
        <v>68</v>
      </c>
      <c r="E210" s="10"/>
      <c r="F210" s="11">
        <f t="shared" si="31"/>
        <v>0</v>
      </c>
      <c r="G210" s="1"/>
      <c r="H210" s="1"/>
      <c r="I210" s="1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</row>
    <row r="211" spans="1:50" s="4" customFormat="1" ht="21.6" customHeight="1" x14ac:dyDescent="0.25">
      <c r="A211" s="12">
        <v>180</v>
      </c>
      <c r="B211" s="61" t="s">
        <v>56</v>
      </c>
      <c r="C211" s="55" t="s">
        <v>30</v>
      </c>
      <c r="D211" s="45">
        <v>135</v>
      </c>
      <c r="E211" s="10"/>
      <c r="F211" s="11">
        <f t="shared" si="31"/>
        <v>0</v>
      </c>
      <c r="G211" s="1"/>
      <c r="H211" s="1"/>
      <c r="I211" s="1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</row>
    <row r="212" spans="1:50" s="4" customFormat="1" ht="21.6" customHeight="1" x14ac:dyDescent="0.25">
      <c r="A212" s="12">
        <v>181</v>
      </c>
      <c r="B212" s="42" t="s">
        <v>125</v>
      </c>
      <c r="C212" s="55" t="s">
        <v>30</v>
      </c>
      <c r="D212" s="45">
        <v>170</v>
      </c>
      <c r="E212" s="10"/>
      <c r="F212" s="11">
        <f t="shared" si="31"/>
        <v>0</v>
      </c>
      <c r="G212" s="1"/>
      <c r="H212" s="1"/>
      <c r="I212" s="1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</row>
    <row r="213" spans="1:50" s="4" customFormat="1" ht="21.6" customHeight="1" x14ac:dyDescent="0.25">
      <c r="A213" s="12">
        <v>182</v>
      </c>
      <c r="B213" s="43" t="s">
        <v>55</v>
      </c>
      <c r="C213" s="55" t="s">
        <v>52</v>
      </c>
      <c r="D213" s="45">
        <v>850</v>
      </c>
      <c r="E213" s="10"/>
      <c r="F213" s="11">
        <f t="shared" si="31"/>
        <v>0</v>
      </c>
      <c r="G213" s="1"/>
      <c r="H213" s="1"/>
      <c r="I213" s="1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</row>
    <row r="214" spans="1:50" s="4" customFormat="1" ht="21.6" customHeight="1" x14ac:dyDescent="0.25">
      <c r="A214" s="12">
        <v>183</v>
      </c>
      <c r="B214" s="27" t="s">
        <v>42</v>
      </c>
      <c r="C214" s="18" t="s">
        <v>44</v>
      </c>
      <c r="D214" s="46">
        <v>1</v>
      </c>
      <c r="E214" s="10"/>
      <c r="F214" s="11">
        <f t="shared" si="31"/>
        <v>0</v>
      </c>
      <c r="G214" s="1"/>
      <c r="H214" s="1"/>
      <c r="I214" s="1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</row>
    <row r="215" spans="1:50" s="4" customFormat="1" ht="10.8" customHeight="1" x14ac:dyDescent="0.25">
      <c r="A215" s="12">
        <v>184</v>
      </c>
      <c r="B215" s="27" t="s">
        <v>40</v>
      </c>
      <c r="C215" s="18" t="s">
        <v>44</v>
      </c>
      <c r="D215" s="46">
        <v>1</v>
      </c>
      <c r="E215" s="10"/>
      <c r="F215" s="11">
        <f t="shared" si="31"/>
        <v>0</v>
      </c>
      <c r="G215" s="1"/>
      <c r="H215" s="1"/>
      <c r="I215" s="1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</row>
    <row r="216" spans="1:50" s="4" customFormat="1" ht="21.6" customHeight="1" x14ac:dyDescent="0.25">
      <c r="A216" s="12">
        <v>185</v>
      </c>
      <c r="B216" s="27" t="s">
        <v>41</v>
      </c>
      <c r="C216" s="18" t="s">
        <v>44</v>
      </c>
      <c r="D216" s="46">
        <v>1</v>
      </c>
      <c r="E216" s="10"/>
      <c r="F216" s="11">
        <f t="shared" si="31"/>
        <v>0</v>
      </c>
      <c r="G216" s="1"/>
      <c r="H216" s="1"/>
      <c r="I216" s="1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</row>
    <row r="217" spans="1:50" s="26" customFormat="1" ht="12.6" customHeight="1" x14ac:dyDescent="0.25">
      <c r="A217" s="64" t="s">
        <v>23</v>
      </c>
      <c r="B217" s="65"/>
      <c r="C217" s="65"/>
      <c r="D217" s="65"/>
      <c r="E217" s="65"/>
      <c r="F217" s="66"/>
      <c r="G217" s="25"/>
      <c r="H217" s="25"/>
      <c r="I217" s="25"/>
      <c r="J217" s="25"/>
    </row>
    <row r="218" spans="1:50" s="26" customFormat="1" ht="10.8" customHeight="1" x14ac:dyDescent="0.25">
      <c r="A218" s="12">
        <v>186</v>
      </c>
      <c r="B218" s="27" t="s">
        <v>37</v>
      </c>
      <c r="C218" s="18" t="s">
        <v>26</v>
      </c>
      <c r="D218" s="28">
        <v>1</v>
      </c>
      <c r="E218" s="29"/>
      <c r="F218" s="11">
        <f t="shared" ref="F218:F219" si="32">SUM(D218*E218)</f>
        <v>0</v>
      </c>
      <c r="G218" s="25"/>
      <c r="H218" s="25"/>
      <c r="I218" s="25"/>
      <c r="J218" s="25"/>
    </row>
    <row r="219" spans="1:50" s="26" customFormat="1" ht="10.8" customHeight="1" x14ac:dyDescent="0.25">
      <c r="A219" s="12">
        <v>187</v>
      </c>
      <c r="B219" s="27" t="s">
        <v>38</v>
      </c>
      <c r="C219" s="18" t="s">
        <v>28</v>
      </c>
      <c r="D219" s="30">
        <v>0.06</v>
      </c>
      <c r="E219" s="29"/>
      <c r="F219" s="11">
        <f t="shared" si="32"/>
        <v>0</v>
      </c>
      <c r="G219" s="25"/>
      <c r="H219" s="25"/>
      <c r="I219" s="1"/>
      <c r="J219" s="16"/>
      <c r="K219" s="16"/>
    </row>
    <row r="220" spans="1:50" s="4" customFormat="1" ht="12.6" customHeight="1" thickBot="1" x14ac:dyDescent="0.3">
      <c r="A220" s="67" t="s">
        <v>109</v>
      </c>
      <c r="B220" s="68"/>
      <c r="C220" s="68"/>
      <c r="D220" s="68"/>
      <c r="E220" s="69"/>
      <c r="F220" s="24">
        <f>SUM(F203:F219)</f>
        <v>0</v>
      </c>
      <c r="G220" s="1"/>
      <c r="H220" s="25"/>
      <c r="I220" s="1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</row>
    <row r="221" spans="1:50" s="4" customFormat="1" ht="12.6" customHeight="1" x14ac:dyDescent="0.25">
      <c r="A221" s="70" t="s">
        <v>110</v>
      </c>
      <c r="B221" s="71"/>
      <c r="C221" s="71"/>
      <c r="D221" s="71"/>
      <c r="E221" s="71"/>
      <c r="F221" s="72"/>
      <c r="G221" s="1"/>
      <c r="H221" s="1"/>
      <c r="I221" s="1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</row>
    <row r="222" spans="1:50" s="4" customFormat="1" ht="10.8" customHeight="1" x14ac:dyDescent="0.25">
      <c r="A222" s="12">
        <v>188</v>
      </c>
      <c r="B222" s="32" t="s">
        <v>112</v>
      </c>
      <c r="C222" s="53" t="s">
        <v>29</v>
      </c>
      <c r="D222" s="47">
        <v>0.23</v>
      </c>
      <c r="E222" s="10"/>
      <c r="F222" s="11">
        <f t="shared" ref="F222:F239" si="33">SUM(D222*E222)</f>
        <v>0</v>
      </c>
      <c r="G222" s="1"/>
      <c r="H222" s="1"/>
      <c r="I222" s="1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</row>
    <row r="223" spans="1:50" s="4" customFormat="1" ht="10.8" customHeight="1" x14ac:dyDescent="0.25">
      <c r="A223" s="12">
        <v>189</v>
      </c>
      <c r="B223" s="56" t="s">
        <v>114</v>
      </c>
      <c r="C223" s="55" t="s">
        <v>65</v>
      </c>
      <c r="D223" s="54">
        <v>0.39</v>
      </c>
      <c r="E223" s="10"/>
      <c r="F223" s="11">
        <f t="shared" si="33"/>
        <v>0</v>
      </c>
      <c r="G223" s="1"/>
      <c r="H223" s="1"/>
      <c r="I223" s="1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</row>
    <row r="224" spans="1:50" s="4" customFormat="1" ht="10.8" customHeight="1" x14ac:dyDescent="0.25">
      <c r="A224" s="12">
        <v>190</v>
      </c>
      <c r="B224" s="32" t="s">
        <v>115</v>
      </c>
      <c r="C224" s="55" t="s">
        <v>65</v>
      </c>
      <c r="D224" s="54">
        <v>0.33</v>
      </c>
      <c r="E224" s="10"/>
      <c r="F224" s="11">
        <f t="shared" si="33"/>
        <v>0</v>
      </c>
      <c r="G224" s="1"/>
      <c r="H224" s="1"/>
      <c r="I224" s="1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</row>
    <row r="225" spans="1:50" s="4" customFormat="1" ht="21.6" customHeight="1" x14ac:dyDescent="0.25">
      <c r="A225" s="12">
        <v>191</v>
      </c>
      <c r="B225" s="32" t="s">
        <v>116</v>
      </c>
      <c r="C225" s="55" t="s">
        <v>52</v>
      </c>
      <c r="D225" s="57">
        <v>1005</v>
      </c>
      <c r="E225" s="10"/>
      <c r="F225" s="11">
        <f t="shared" si="33"/>
        <v>0</v>
      </c>
      <c r="G225" s="1"/>
      <c r="H225" s="1"/>
      <c r="I225" s="1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</row>
    <row r="226" spans="1:50" s="4" customFormat="1" ht="21.6" customHeight="1" x14ac:dyDescent="0.25">
      <c r="A226" s="12">
        <v>192</v>
      </c>
      <c r="B226" s="32" t="s">
        <v>123</v>
      </c>
      <c r="C226" s="55" t="s">
        <v>30</v>
      </c>
      <c r="D226" s="57">
        <v>201</v>
      </c>
      <c r="E226" s="10"/>
      <c r="F226" s="11">
        <f t="shared" si="33"/>
        <v>0</v>
      </c>
      <c r="G226" s="1"/>
      <c r="H226" s="1"/>
      <c r="I226" s="1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</row>
    <row r="227" spans="1:50" s="4" customFormat="1" ht="21.6" customHeight="1" x14ac:dyDescent="0.25">
      <c r="A227" s="12">
        <v>193</v>
      </c>
      <c r="B227" s="32" t="s">
        <v>53</v>
      </c>
      <c r="C227" s="55" t="s">
        <v>30</v>
      </c>
      <c r="D227" s="57">
        <v>93</v>
      </c>
      <c r="E227" s="10"/>
      <c r="F227" s="11">
        <f t="shared" si="33"/>
        <v>0</v>
      </c>
      <c r="G227" s="1"/>
      <c r="H227" s="1"/>
      <c r="I227" s="1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</row>
    <row r="228" spans="1:50" s="4" customFormat="1" ht="21.6" customHeight="1" x14ac:dyDescent="0.25">
      <c r="A228" s="12">
        <v>194</v>
      </c>
      <c r="B228" s="58" t="s">
        <v>124</v>
      </c>
      <c r="C228" s="18" t="s">
        <v>14</v>
      </c>
      <c r="D228" s="59">
        <v>1</v>
      </c>
      <c r="E228" s="10"/>
      <c r="F228" s="11">
        <f t="shared" si="33"/>
        <v>0</v>
      </c>
      <c r="G228" s="1"/>
      <c r="H228" s="1"/>
      <c r="I228" s="1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</row>
    <row r="229" spans="1:50" s="4" customFormat="1" ht="21.6" customHeight="1" x14ac:dyDescent="0.25">
      <c r="A229" s="12">
        <v>195</v>
      </c>
      <c r="B229" s="44" t="s">
        <v>57</v>
      </c>
      <c r="C229" s="55" t="s">
        <v>30</v>
      </c>
      <c r="D229" s="60">
        <v>68</v>
      </c>
      <c r="E229" s="10"/>
      <c r="F229" s="11">
        <f t="shared" si="33"/>
        <v>0</v>
      </c>
      <c r="G229" s="1"/>
      <c r="H229" s="1"/>
      <c r="I229" s="1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</row>
    <row r="230" spans="1:50" s="4" customFormat="1" ht="21.6" customHeight="1" x14ac:dyDescent="0.25">
      <c r="A230" s="12">
        <v>196</v>
      </c>
      <c r="B230" s="61" t="s">
        <v>56</v>
      </c>
      <c r="C230" s="55" t="s">
        <v>30</v>
      </c>
      <c r="D230" s="45">
        <v>135</v>
      </c>
      <c r="E230" s="10"/>
      <c r="F230" s="11">
        <f t="shared" si="33"/>
        <v>0</v>
      </c>
      <c r="G230" s="1"/>
      <c r="H230" s="1"/>
      <c r="I230" s="1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</row>
    <row r="231" spans="1:50" s="4" customFormat="1" ht="21.6" customHeight="1" x14ac:dyDescent="0.25">
      <c r="A231" s="12">
        <v>197</v>
      </c>
      <c r="B231" s="42" t="s">
        <v>125</v>
      </c>
      <c r="C231" s="55" t="s">
        <v>30</v>
      </c>
      <c r="D231" s="45">
        <v>170</v>
      </c>
      <c r="E231" s="10"/>
      <c r="F231" s="11">
        <f t="shared" si="33"/>
        <v>0</v>
      </c>
      <c r="G231" s="1"/>
      <c r="H231" s="1"/>
      <c r="I231" s="1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</row>
    <row r="232" spans="1:50" s="4" customFormat="1" ht="21.6" customHeight="1" x14ac:dyDescent="0.25">
      <c r="A232" s="12">
        <v>198</v>
      </c>
      <c r="B232" s="43" t="s">
        <v>55</v>
      </c>
      <c r="C232" s="55" t="s">
        <v>52</v>
      </c>
      <c r="D232" s="45">
        <v>850</v>
      </c>
      <c r="E232" s="10"/>
      <c r="F232" s="11">
        <f t="shared" si="33"/>
        <v>0</v>
      </c>
      <c r="G232" s="1"/>
      <c r="H232" s="1"/>
      <c r="I232" s="1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</row>
    <row r="233" spans="1:50" s="4" customFormat="1" ht="21.6" customHeight="1" x14ac:dyDescent="0.25">
      <c r="A233" s="12">
        <v>199</v>
      </c>
      <c r="B233" s="41" t="s">
        <v>54</v>
      </c>
      <c r="C233" s="18" t="s">
        <v>14</v>
      </c>
      <c r="D233" s="59">
        <v>3</v>
      </c>
      <c r="E233" s="10"/>
      <c r="F233" s="11">
        <f t="shared" si="33"/>
        <v>0</v>
      </c>
      <c r="G233" s="1"/>
      <c r="H233" s="1"/>
      <c r="I233" s="1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</row>
    <row r="234" spans="1:50" s="4" customFormat="1" ht="21.6" customHeight="1" x14ac:dyDescent="0.25">
      <c r="A234" s="12">
        <v>200</v>
      </c>
      <c r="B234" s="44" t="s">
        <v>57</v>
      </c>
      <c r="C234" s="55" t="s">
        <v>30</v>
      </c>
      <c r="D234" s="62">
        <v>90</v>
      </c>
      <c r="E234" s="10"/>
      <c r="F234" s="11">
        <f t="shared" si="33"/>
        <v>0</v>
      </c>
      <c r="G234" s="1"/>
      <c r="H234" s="1"/>
      <c r="I234" s="1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</row>
    <row r="235" spans="1:50" s="4" customFormat="1" ht="21.6" customHeight="1" x14ac:dyDescent="0.25">
      <c r="A235" s="12">
        <v>201</v>
      </c>
      <c r="B235" s="43" t="s">
        <v>55</v>
      </c>
      <c r="C235" s="55" t="s">
        <v>52</v>
      </c>
      <c r="D235" s="62">
        <v>429</v>
      </c>
      <c r="E235" s="10"/>
      <c r="F235" s="11">
        <f t="shared" si="33"/>
        <v>0</v>
      </c>
      <c r="G235" s="1"/>
      <c r="H235" s="1"/>
      <c r="I235" s="1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</row>
    <row r="236" spans="1:50" s="4" customFormat="1" ht="21.6" customHeight="1" x14ac:dyDescent="0.25">
      <c r="A236" s="12">
        <v>202</v>
      </c>
      <c r="B236" s="42" t="s">
        <v>122</v>
      </c>
      <c r="C236" s="55" t="s">
        <v>30</v>
      </c>
      <c r="D236" s="62">
        <v>45</v>
      </c>
      <c r="E236" s="10"/>
      <c r="F236" s="11">
        <f t="shared" si="33"/>
        <v>0</v>
      </c>
      <c r="G236" s="1"/>
      <c r="H236" s="1"/>
      <c r="I236" s="1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</row>
    <row r="237" spans="1:50" s="4" customFormat="1" ht="21.6" customHeight="1" x14ac:dyDescent="0.25">
      <c r="A237" s="12">
        <v>203</v>
      </c>
      <c r="B237" s="27" t="s">
        <v>42</v>
      </c>
      <c r="C237" s="18" t="s">
        <v>44</v>
      </c>
      <c r="D237" s="46">
        <v>1</v>
      </c>
      <c r="E237" s="10"/>
      <c r="F237" s="11">
        <f t="shared" si="33"/>
        <v>0</v>
      </c>
      <c r="G237" s="1"/>
      <c r="H237" s="1"/>
      <c r="I237" s="1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</row>
    <row r="238" spans="1:50" s="4" customFormat="1" ht="10.8" customHeight="1" x14ac:dyDescent="0.25">
      <c r="A238" s="12">
        <v>204</v>
      </c>
      <c r="B238" s="27" t="s">
        <v>40</v>
      </c>
      <c r="C238" s="18" t="s">
        <v>44</v>
      </c>
      <c r="D238" s="46">
        <v>1</v>
      </c>
      <c r="E238" s="10"/>
      <c r="F238" s="11">
        <f t="shared" si="33"/>
        <v>0</v>
      </c>
      <c r="G238" s="1"/>
      <c r="H238" s="1"/>
      <c r="I238" s="1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</row>
    <row r="239" spans="1:50" s="4" customFormat="1" ht="21.6" customHeight="1" x14ac:dyDescent="0.25">
      <c r="A239" s="12">
        <v>205</v>
      </c>
      <c r="B239" s="27" t="s">
        <v>41</v>
      </c>
      <c r="C239" s="18" t="s">
        <v>44</v>
      </c>
      <c r="D239" s="46">
        <v>1</v>
      </c>
      <c r="E239" s="10"/>
      <c r="F239" s="11">
        <f t="shared" si="33"/>
        <v>0</v>
      </c>
      <c r="G239" s="1"/>
      <c r="H239" s="1"/>
      <c r="I239" s="1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</row>
    <row r="240" spans="1:50" s="26" customFormat="1" ht="12.6" customHeight="1" x14ac:dyDescent="0.25">
      <c r="A240" s="64" t="s">
        <v>23</v>
      </c>
      <c r="B240" s="65"/>
      <c r="C240" s="65"/>
      <c r="D240" s="65"/>
      <c r="E240" s="65"/>
      <c r="F240" s="66"/>
      <c r="G240" s="25"/>
      <c r="H240" s="25"/>
      <c r="I240" s="25"/>
      <c r="J240" s="25"/>
    </row>
    <row r="241" spans="1:198" s="26" customFormat="1" ht="10.8" customHeight="1" x14ac:dyDescent="0.25">
      <c r="A241" s="12">
        <v>206</v>
      </c>
      <c r="B241" s="27" t="s">
        <v>37</v>
      </c>
      <c r="C241" s="18" t="s">
        <v>26</v>
      </c>
      <c r="D241" s="28">
        <v>1</v>
      </c>
      <c r="E241" s="29"/>
      <c r="F241" s="11">
        <f t="shared" ref="F241:F242" si="34">SUM(D241*E241)</f>
        <v>0</v>
      </c>
      <c r="G241" s="25"/>
      <c r="H241" s="25"/>
      <c r="I241" s="25"/>
      <c r="J241" s="25"/>
    </row>
    <row r="242" spans="1:198" s="26" customFormat="1" ht="10.8" customHeight="1" x14ac:dyDescent="0.25">
      <c r="A242" s="12">
        <v>207</v>
      </c>
      <c r="B242" s="27" t="s">
        <v>38</v>
      </c>
      <c r="C242" s="18" t="s">
        <v>28</v>
      </c>
      <c r="D242" s="30">
        <v>0.09</v>
      </c>
      <c r="E242" s="29"/>
      <c r="F242" s="11">
        <f t="shared" si="34"/>
        <v>0</v>
      </c>
      <c r="G242" s="25"/>
      <c r="H242" s="25"/>
      <c r="I242" s="1"/>
      <c r="J242" s="16"/>
      <c r="K242" s="16"/>
    </row>
    <row r="243" spans="1:198" s="4" customFormat="1" ht="12.6" customHeight="1" thickBot="1" x14ac:dyDescent="0.3">
      <c r="A243" s="67" t="s">
        <v>111</v>
      </c>
      <c r="B243" s="68"/>
      <c r="C243" s="68"/>
      <c r="D243" s="68"/>
      <c r="E243" s="69"/>
      <c r="F243" s="24">
        <f>SUM(F222:F242)</f>
        <v>0</v>
      </c>
      <c r="G243" s="1"/>
      <c r="H243" s="25"/>
      <c r="I243" s="1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</row>
    <row r="244" spans="1:198" ht="15" customHeight="1" x14ac:dyDescent="0.25">
      <c r="A244" s="8"/>
      <c r="C244" s="79" t="s">
        <v>2</v>
      </c>
      <c r="D244" s="80"/>
      <c r="E244" s="81">
        <f>F85+F53+F127+F103+F243+F220+F201+F173+F150</f>
        <v>0</v>
      </c>
      <c r="F244" s="82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  <c r="DZ244" s="16"/>
      <c r="EA244" s="16"/>
      <c r="EB244" s="16"/>
      <c r="EC244" s="16"/>
      <c r="ED244" s="16"/>
      <c r="EE244" s="16"/>
      <c r="EF244" s="16"/>
      <c r="EG244" s="16"/>
      <c r="EH244" s="16"/>
      <c r="EI244" s="16"/>
      <c r="EJ244" s="16"/>
      <c r="EK244" s="16"/>
      <c r="EL244" s="16"/>
      <c r="EM244" s="16"/>
      <c r="EN244" s="16"/>
      <c r="EO244" s="16"/>
      <c r="EP244" s="16"/>
      <c r="EQ244" s="16"/>
      <c r="ER244" s="16"/>
      <c r="ES244" s="16"/>
      <c r="ET244" s="16"/>
      <c r="EU244" s="16"/>
      <c r="EV244" s="16"/>
      <c r="EW244" s="16"/>
      <c r="EX244" s="16"/>
      <c r="EY244" s="16"/>
      <c r="EZ244" s="16"/>
      <c r="FA244" s="16"/>
      <c r="FB244" s="16"/>
      <c r="FC244" s="16"/>
      <c r="FD244" s="16"/>
      <c r="FE244" s="16"/>
      <c r="FF244" s="16"/>
      <c r="FG244" s="16"/>
      <c r="FH244" s="16"/>
      <c r="FI244" s="16"/>
      <c r="FJ244" s="16"/>
      <c r="FK244" s="16"/>
      <c r="FL244" s="16"/>
      <c r="FM244" s="16"/>
      <c r="FN244" s="16"/>
      <c r="FO244" s="16"/>
      <c r="FP244" s="16"/>
      <c r="FQ244" s="16"/>
      <c r="FR244" s="16"/>
      <c r="FS244" s="16"/>
      <c r="FT244" s="16"/>
      <c r="FU244" s="16"/>
      <c r="FV244" s="16"/>
      <c r="FW244" s="16"/>
      <c r="FX244" s="16"/>
      <c r="FY244" s="16"/>
      <c r="FZ244" s="16"/>
      <c r="GA244" s="16"/>
      <c r="GB244" s="16"/>
      <c r="GC244" s="16"/>
      <c r="GD244" s="16"/>
      <c r="GE244" s="16"/>
      <c r="GF244" s="16"/>
      <c r="GG244" s="16"/>
      <c r="GH244" s="16"/>
      <c r="GI244" s="16"/>
      <c r="GJ244" s="16"/>
      <c r="GK244" s="16"/>
      <c r="GL244" s="16"/>
      <c r="GM244" s="16"/>
      <c r="GN244" s="16"/>
      <c r="GO244" s="16"/>
      <c r="GP244" s="16"/>
    </row>
    <row r="245" spans="1:198" ht="15" customHeight="1" x14ac:dyDescent="0.25">
      <c r="A245" s="8"/>
      <c r="C245" s="83" t="s">
        <v>8</v>
      </c>
      <c r="D245" s="84"/>
      <c r="E245" s="85">
        <f>E244*0.2</f>
        <v>0</v>
      </c>
      <c r="F245" s="8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  <c r="DZ245" s="16"/>
      <c r="EA245" s="16"/>
      <c r="EB245" s="16"/>
      <c r="EC245" s="16"/>
      <c r="ED245" s="16"/>
      <c r="EE245" s="16"/>
      <c r="EF245" s="16"/>
      <c r="EG245" s="16"/>
      <c r="EH245" s="16"/>
      <c r="EI245" s="16"/>
      <c r="EJ245" s="16"/>
      <c r="EK245" s="16"/>
      <c r="EL245" s="16"/>
      <c r="EM245" s="16"/>
      <c r="EN245" s="16"/>
      <c r="EO245" s="16"/>
      <c r="EP245" s="16"/>
      <c r="EQ245" s="16"/>
      <c r="ER245" s="16"/>
      <c r="ES245" s="16"/>
      <c r="ET245" s="16"/>
      <c r="EU245" s="16"/>
      <c r="EV245" s="16"/>
      <c r="EW245" s="16"/>
      <c r="EX245" s="16"/>
      <c r="EY245" s="16"/>
      <c r="EZ245" s="16"/>
      <c r="FA245" s="16"/>
      <c r="FB245" s="16"/>
      <c r="FC245" s="16"/>
      <c r="FD245" s="16"/>
      <c r="FE245" s="16"/>
      <c r="FF245" s="16"/>
      <c r="FG245" s="16"/>
      <c r="FH245" s="16"/>
      <c r="FI245" s="16"/>
      <c r="FJ245" s="16"/>
      <c r="FK245" s="16"/>
      <c r="FL245" s="16"/>
      <c r="FM245" s="16"/>
      <c r="FN245" s="16"/>
      <c r="FO245" s="16"/>
      <c r="FP245" s="16"/>
      <c r="FQ245" s="16"/>
      <c r="FR245" s="16"/>
      <c r="FS245" s="16"/>
      <c r="FT245" s="16"/>
      <c r="FU245" s="16"/>
      <c r="FV245" s="16"/>
      <c r="FW245" s="16"/>
      <c r="FX245" s="16"/>
      <c r="FY245" s="16"/>
      <c r="FZ245" s="16"/>
      <c r="GA245" s="16"/>
      <c r="GB245" s="16"/>
      <c r="GC245" s="16"/>
      <c r="GD245" s="16"/>
      <c r="GE245" s="16"/>
      <c r="GF245" s="16"/>
      <c r="GG245" s="16"/>
      <c r="GH245" s="16"/>
      <c r="GI245" s="16"/>
      <c r="GJ245" s="16"/>
      <c r="GK245" s="16"/>
      <c r="GL245" s="16"/>
      <c r="GM245" s="16"/>
      <c r="GN245" s="16"/>
      <c r="GO245" s="16"/>
      <c r="GP245" s="16"/>
    </row>
    <row r="246" spans="1:198" ht="15" customHeight="1" thickBot="1" x14ac:dyDescent="0.3">
      <c r="A246" s="14"/>
      <c r="C246" s="87" t="s">
        <v>0</v>
      </c>
      <c r="D246" s="88"/>
      <c r="E246" s="89">
        <f>E244+E245</f>
        <v>0</v>
      </c>
      <c r="F246" s="90"/>
      <c r="I246" s="16"/>
      <c r="J246" s="16"/>
      <c r="K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  <c r="DZ246" s="16"/>
      <c r="EA246" s="16"/>
      <c r="EB246" s="16"/>
      <c r="EC246" s="16"/>
      <c r="ED246" s="16"/>
      <c r="EE246" s="16"/>
      <c r="EF246" s="16"/>
      <c r="EG246" s="16"/>
      <c r="EH246" s="16"/>
      <c r="EI246" s="16"/>
      <c r="EJ246" s="16"/>
      <c r="EK246" s="16"/>
      <c r="EL246" s="16"/>
      <c r="EM246" s="16"/>
      <c r="EN246" s="16"/>
      <c r="EO246" s="16"/>
      <c r="EP246" s="16"/>
      <c r="EQ246" s="16"/>
      <c r="ER246" s="16"/>
      <c r="ES246" s="16"/>
      <c r="ET246" s="16"/>
      <c r="EU246" s="16"/>
      <c r="EV246" s="16"/>
      <c r="EW246" s="16"/>
      <c r="EX246" s="16"/>
      <c r="EY246" s="16"/>
      <c r="EZ246" s="16"/>
      <c r="FA246" s="16"/>
      <c r="FB246" s="16"/>
      <c r="FC246" s="16"/>
      <c r="FD246" s="16"/>
      <c r="FE246" s="16"/>
      <c r="FF246" s="16"/>
      <c r="FG246" s="16"/>
      <c r="FH246" s="16"/>
      <c r="FI246" s="16"/>
      <c r="FJ246" s="16"/>
      <c r="FK246" s="16"/>
      <c r="FL246" s="16"/>
      <c r="FM246" s="16"/>
      <c r="FN246" s="16"/>
      <c r="FO246" s="16"/>
      <c r="FP246" s="16"/>
      <c r="FQ246" s="16"/>
      <c r="FR246" s="16"/>
      <c r="FS246" s="16"/>
      <c r="FT246" s="16"/>
      <c r="FU246" s="16"/>
      <c r="FV246" s="16"/>
      <c r="FW246" s="16"/>
      <c r="FX246" s="16"/>
      <c r="FY246" s="16"/>
      <c r="FZ246" s="16"/>
      <c r="GA246" s="16"/>
      <c r="GB246" s="16"/>
      <c r="GC246" s="16"/>
      <c r="GD246" s="16"/>
      <c r="GE246" s="16"/>
      <c r="GF246" s="16"/>
      <c r="GG246" s="16"/>
      <c r="GH246" s="16"/>
      <c r="GI246" s="16"/>
      <c r="GJ246" s="16"/>
      <c r="GK246" s="16"/>
      <c r="GL246" s="16"/>
      <c r="GM246" s="16"/>
      <c r="GN246" s="16"/>
      <c r="GO246" s="16"/>
      <c r="GP246" s="16"/>
    </row>
    <row r="247" spans="1:198" s="16" customFormat="1" ht="12.75" customHeight="1" x14ac:dyDescent="0.25">
      <c r="A247" s="63" t="s">
        <v>9</v>
      </c>
      <c r="B247" s="63"/>
      <c r="C247" s="63"/>
      <c r="D247" s="63"/>
      <c r="E247" s="63"/>
      <c r="F247" s="63"/>
    </row>
    <row r="248" spans="1:198" s="16" customFormat="1" ht="12.75" customHeight="1" x14ac:dyDescent="0.25">
      <c r="A248" s="63" t="s">
        <v>10</v>
      </c>
      <c r="B248" s="63"/>
      <c r="C248" s="63"/>
      <c r="D248" s="63"/>
      <c r="E248" s="63"/>
      <c r="F248" s="63"/>
    </row>
    <row r="249" spans="1:198" s="16" customFormat="1" ht="12.75" customHeight="1" x14ac:dyDescent="0.25">
      <c r="A249" s="63" t="s">
        <v>11</v>
      </c>
      <c r="B249" s="63"/>
      <c r="C249" s="63"/>
      <c r="D249" s="63"/>
      <c r="E249" s="63"/>
      <c r="F249" s="63"/>
    </row>
    <row r="250" spans="1:198" s="16" customFormat="1" ht="12.75" customHeight="1" x14ac:dyDescent="0.25">
      <c r="A250" s="3"/>
      <c r="B250" s="63" t="s">
        <v>12</v>
      </c>
      <c r="C250" s="63"/>
      <c r="D250" s="63"/>
      <c r="E250" s="63"/>
      <c r="F250" s="63"/>
    </row>
    <row r="251" spans="1:198" s="16" customFormat="1" ht="12.75" customHeight="1" x14ac:dyDescent="0.25">
      <c r="A251" s="63" t="s">
        <v>34</v>
      </c>
      <c r="B251" s="63"/>
      <c r="C251" s="63"/>
      <c r="D251" s="63"/>
      <c r="E251" s="63"/>
      <c r="F251" s="63"/>
    </row>
    <row r="252" spans="1:198" s="16" customFormat="1" ht="12.75" customHeight="1" x14ac:dyDescent="0.25">
      <c r="A252" s="63" t="s">
        <v>21</v>
      </c>
      <c r="B252" s="63"/>
      <c r="C252" s="63"/>
      <c r="D252" s="63"/>
      <c r="E252" s="63"/>
      <c r="F252" s="63"/>
    </row>
    <row r="253" spans="1:198" s="16" customFormat="1" ht="12.75" customHeight="1" x14ac:dyDescent="0.25">
      <c r="A253" s="63" t="s">
        <v>20</v>
      </c>
      <c r="B253" s="63"/>
      <c r="C253" s="63"/>
      <c r="D253" s="63"/>
      <c r="E253" s="63"/>
      <c r="F253" s="63"/>
    </row>
    <row r="254" spans="1:198" s="16" customFormat="1" ht="12.75" customHeight="1" x14ac:dyDescent="0.25">
      <c r="A254" s="3"/>
      <c r="B254" s="63" t="s">
        <v>17</v>
      </c>
      <c r="C254" s="63"/>
      <c r="D254" s="63"/>
      <c r="E254" s="63"/>
      <c r="F254" s="63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  <c r="CZ254" s="2"/>
      <c r="DA254" s="2"/>
      <c r="DB254" s="2"/>
      <c r="DC254" s="2"/>
      <c r="DD254" s="2"/>
      <c r="DE254" s="2"/>
      <c r="DF254" s="2"/>
      <c r="DG254" s="2"/>
      <c r="DH254" s="2"/>
      <c r="DI254" s="2"/>
      <c r="DJ254" s="2"/>
      <c r="DK254" s="2"/>
      <c r="DL254" s="2"/>
      <c r="DM254" s="2"/>
      <c r="DN254" s="2"/>
      <c r="DO254" s="2"/>
      <c r="DP254" s="2"/>
      <c r="DQ254" s="2"/>
      <c r="DR254" s="2"/>
      <c r="DS254" s="2"/>
      <c r="DT254" s="2"/>
      <c r="DU254" s="2"/>
      <c r="DV254" s="2"/>
      <c r="DW254" s="2"/>
      <c r="DX254" s="2"/>
      <c r="DY254" s="2"/>
      <c r="DZ254" s="2"/>
      <c r="EA254" s="2"/>
      <c r="EB254" s="2"/>
      <c r="EC254" s="2"/>
      <c r="ED254" s="2"/>
      <c r="EE254" s="2"/>
      <c r="EF254" s="2"/>
      <c r="EG254" s="2"/>
      <c r="EH254" s="2"/>
      <c r="EI254" s="2"/>
      <c r="EJ254" s="2"/>
      <c r="EK254" s="2"/>
      <c r="EL254" s="2"/>
      <c r="EM254" s="2"/>
      <c r="EN254" s="2"/>
      <c r="EO254" s="2"/>
      <c r="EP254" s="2"/>
      <c r="EQ254" s="2"/>
      <c r="ER254" s="2"/>
      <c r="ES254" s="2"/>
      <c r="ET254" s="2"/>
      <c r="EU254" s="2"/>
      <c r="EV254" s="2"/>
      <c r="EW254" s="2"/>
      <c r="EX254" s="2"/>
      <c r="EY254" s="2"/>
      <c r="EZ254" s="2"/>
      <c r="FA254" s="2"/>
      <c r="FB254" s="2"/>
      <c r="FC254" s="2"/>
      <c r="FD254" s="2"/>
      <c r="FE254" s="2"/>
      <c r="FF254" s="2"/>
      <c r="FG254" s="2"/>
      <c r="FH254" s="2"/>
      <c r="FI254" s="2"/>
      <c r="FJ254" s="2"/>
      <c r="FK254" s="2"/>
      <c r="FL254" s="2"/>
      <c r="FM254" s="2"/>
      <c r="FN254" s="2"/>
      <c r="FO254" s="2"/>
      <c r="FP254" s="2"/>
      <c r="FQ254" s="2"/>
      <c r="FR254" s="2"/>
      <c r="FS254" s="2"/>
      <c r="FT254" s="2"/>
      <c r="FU254" s="2"/>
      <c r="FV254" s="2"/>
      <c r="FW254" s="2"/>
      <c r="FX254" s="2"/>
      <c r="FY254" s="2"/>
      <c r="FZ254" s="2"/>
      <c r="GA254" s="2"/>
      <c r="GB254" s="2"/>
      <c r="GC254" s="2"/>
      <c r="GD254" s="2"/>
      <c r="GE254" s="2"/>
      <c r="GF254" s="2"/>
      <c r="GG254" s="2"/>
      <c r="GH254" s="2"/>
      <c r="GI254" s="2"/>
      <c r="GJ254" s="2"/>
      <c r="GK254" s="2"/>
      <c r="GL254" s="2"/>
    </row>
    <row r="255" spans="1:198" s="16" customFormat="1" ht="12.75" customHeight="1" x14ac:dyDescent="0.25">
      <c r="A255" s="63" t="s">
        <v>35</v>
      </c>
      <c r="B255" s="63"/>
      <c r="C255" s="63"/>
      <c r="D255" s="63"/>
      <c r="E255" s="63"/>
      <c r="F255" s="63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  <c r="CN255" s="2"/>
      <c r="CO255" s="2"/>
      <c r="CP255" s="2"/>
      <c r="CQ255" s="2"/>
      <c r="CR255" s="2"/>
      <c r="CS255" s="2"/>
      <c r="CT255" s="2"/>
      <c r="CU255" s="2"/>
      <c r="CV255" s="2"/>
      <c r="CW255" s="2"/>
      <c r="CX255" s="2"/>
      <c r="CY255" s="2"/>
      <c r="CZ255" s="2"/>
      <c r="DA255" s="2"/>
      <c r="DB255" s="2"/>
      <c r="DC255" s="2"/>
      <c r="DD255" s="2"/>
      <c r="DE255" s="2"/>
      <c r="DF255" s="2"/>
      <c r="DG255" s="2"/>
      <c r="DH255" s="2"/>
      <c r="DI255" s="2"/>
      <c r="DJ255" s="2"/>
      <c r="DK255" s="2"/>
      <c r="DL255" s="2"/>
      <c r="DM255" s="2"/>
      <c r="DN255" s="2"/>
      <c r="DO255" s="2"/>
      <c r="DP255" s="2"/>
      <c r="DQ255" s="2"/>
      <c r="DR255" s="2"/>
      <c r="DS255" s="2"/>
      <c r="DT255" s="2"/>
      <c r="DU255" s="2"/>
      <c r="DV255" s="2"/>
      <c r="DW255" s="2"/>
      <c r="DX255" s="2"/>
      <c r="DY255" s="2"/>
      <c r="DZ255" s="2"/>
      <c r="EA255" s="2"/>
      <c r="EB255" s="2"/>
      <c r="EC255" s="2"/>
      <c r="ED255" s="2"/>
      <c r="EE255" s="2"/>
      <c r="EF255" s="2"/>
      <c r="EG255" s="2"/>
      <c r="EH255" s="2"/>
      <c r="EI255" s="2"/>
      <c r="EJ255" s="2"/>
      <c r="EK255" s="2"/>
      <c r="EL255" s="2"/>
      <c r="EM255" s="2"/>
      <c r="EN255" s="2"/>
      <c r="EO255" s="2"/>
      <c r="EP255" s="2"/>
      <c r="EQ255" s="2"/>
      <c r="ER255" s="2"/>
      <c r="ES255" s="2"/>
      <c r="ET255" s="2"/>
      <c r="EU255" s="2"/>
      <c r="EV255" s="2"/>
      <c r="EW255" s="2"/>
      <c r="EX255" s="2"/>
      <c r="EY255" s="2"/>
      <c r="EZ255" s="2"/>
      <c r="FA255" s="2"/>
      <c r="FB255" s="2"/>
      <c r="FC255" s="2"/>
      <c r="FD255" s="2"/>
      <c r="FE255" s="2"/>
      <c r="FF255" s="2"/>
      <c r="FG255" s="2"/>
      <c r="FH255" s="2"/>
      <c r="FI255" s="2"/>
      <c r="FJ255" s="2"/>
      <c r="FK255" s="2"/>
      <c r="FL255" s="2"/>
      <c r="FM255" s="2"/>
      <c r="FN255" s="2"/>
      <c r="FO255" s="2"/>
      <c r="FP255" s="2"/>
      <c r="FQ255" s="2"/>
      <c r="FR255" s="2"/>
      <c r="FS255" s="2"/>
      <c r="FT255" s="2"/>
      <c r="FU255" s="2"/>
      <c r="FV255" s="2"/>
      <c r="FW255" s="2"/>
      <c r="FX255" s="2"/>
      <c r="FY255" s="2"/>
      <c r="FZ255" s="2"/>
      <c r="GA255" s="2"/>
      <c r="GB255" s="2"/>
      <c r="GC255" s="2"/>
      <c r="GD255" s="2"/>
      <c r="GE255" s="2"/>
      <c r="GF255" s="2"/>
      <c r="GG255" s="2"/>
      <c r="GH255" s="2"/>
      <c r="GI255" s="2"/>
      <c r="GJ255" s="2"/>
      <c r="GK255" s="2"/>
      <c r="GL255" s="2"/>
    </row>
    <row r="256" spans="1:198" s="16" customFormat="1" ht="12.75" customHeight="1" x14ac:dyDescent="0.25">
      <c r="A256" s="3"/>
      <c r="B256" s="63" t="s">
        <v>36</v>
      </c>
      <c r="C256" s="63"/>
      <c r="D256" s="63"/>
      <c r="E256" s="63"/>
      <c r="F256" s="63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2"/>
      <c r="DH256" s="2"/>
      <c r="DI256" s="2"/>
      <c r="DJ256" s="2"/>
      <c r="DK256" s="2"/>
      <c r="DL256" s="2"/>
      <c r="DM256" s="2"/>
      <c r="DN256" s="2"/>
      <c r="DO256" s="2"/>
      <c r="DP256" s="2"/>
      <c r="DQ256" s="2"/>
      <c r="DR256" s="2"/>
      <c r="DS256" s="2"/>
      <c r="DT256" s="2"/>
      <c r="DU256" s="2"/>
      <c r="DV256" s="2"/>
      <c r="DW256" s="2"/>
      <c r="DX256" s="2"/>
      <c r="DY256" s="2"/>
      <c r="DZ256" s="2"/>
      <c r="EA256" s="2"/>
      <c r="EB256" s="2"/>
      <c r="EC256" s="2"/>
      <c r="ED256" s="2"/>
      <c r="EE256" s="2"/>
      <c r="EF256" s="2"/>
      <c r="EG256" s="2"/>
      <c r="EH256" s="2"/>
      <c r="EI256" s="2"/>
      <c r="EJ256" s="2"/>
      <c r="EK256" s="2"/>
      <c r="EL256" s="2"/>
      <c r="EM256" s="2"/>
      <c r="EN256" s="2"/>
      <c r="EO256" s="2"/>
      <c r="EP256" s="2"/>
      <c r="EQ256" s="2"/>
      <c r="ER256" s="2"/>
      <c r="ES256" s="2"/>
      <c r="ET256" s="2"/>
      <c r="EU256" s="2"/>
      <c r="EV256" s="2"/>
      <c r="EW256" s="2"/>
      <c r="EX256" s="2"/>
      <c r="EY256" s="2"/>
      <c r="EZ256" s="2"/>
      <c r="FA256" s="2"/>
      <c r="FB256" s="2"/>
      <c r="FC256" s="2"/>
      <c r="FD256" s="2"/>
      <c r="FE256" s="2"/>
      <c r="FF256" s="2"/>
      <c r="FG256" s="2"/>
      <c r="FH256" s="2"/>
      <c r="FI256" s="2"/>
      <c r="FJ256" s="2"/>
      <c r="FK256" s="2"/>
      <c r="FL256" s="2"/>
      <c r="FM256" s="2"/>
      <c r="FN256" s="2"/>
      <c r="FO256" s="2"/>
      <c r="FP256" s="2"/>
      <c r="FQ256" s="2"/>
      <c r="FR256" s="2"/>
      <c r="FS256" s="2"/>
      <c r="FT256" s="2"/>
      <c r="FU256" s="2"/>
      <c r="FV256" s="2"/>
      <c r="FW256" s="2"/>
      <c r="FX256" s="2"/>
      <c r="FY256" s="2"/>
      <c r="FZ256" s="2"/>
      <c r="GA256" s="2"/>
      <c r="GB256" s="2"/>
      <c r="GC256" s="2"/>
      <c r="GD256" s="2"/>
      <c r="GE256" s="2"/>
      <c r="GF256" s="2"/>
      <c r="GG256" s="2"/>
      <c r="GH256" s="2"/>
      <c r="GI256" s="2"/>
      <c r="GJ256" s="2"/>
      <c r="GK256" s="2"/>
      <c r="GL256" s="2"/>
    </row>
    <row r="257" spans="1:198" s="16" customFormat="1" x14ac:dyDescent="0.25">
      <c r="A257" s="63" t="s">
        <v>22</v>
      </c>
      <c r="B257" s="63"/>
      <c r="C257" s="63"/>
      <c r="D257" s="63"/>
      <c r="E257" s="63"/>
      <c r="F257" s="63"/>
    </row>
    <row r="258" spans="1:198" s="16" customFormat="1" x14ac:dyDescent="0.25">
      <c r="A258" s="3"/>
      <c r="B258" s="63" t="s">
        <v>31</v>
      </c>
      <c r="C258" s="63"/>
      <c r="D258" s="63"/>
      <c r="E258" s="63"/>
      <c r="F258" s="63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  <c r="CN258" s="2"/>
      <c r="CO258" s="2"/>
      <c r="CP258" s="2"/>
      <c r="CQ258" s="2"/>
      <c r="CR258" s="2"/>
      <c r="CS258" s="2"/>
      <c r="CT258" s="2"/>
      <c r="CU258" s="2"/>
      <c r="CV258" s="2"/>
      <c r="CW258" s="2"/>
      <c r="CX258" s="2"/>
      <c r="CY258" s="2"/>
      <c r="CZ258" s="2"/>
      <c r="DA258" s="2"/>
      <c r="DB258" s="2"/>
      <c r="DC258" s="2"/>
      <c r="DD258" s="2"/>
      <c r="DE258" s="2"/>
      <c r="DF258" s="2"/>
      <c r="DG258" s="2"/>
      <c r="DH258" s="2"/>
      <c r="DI258" s="2"/>
      <c r="DJ258" s="2"/>
      <c r="DK258" s="2"/>
      <c r="DL258" s="2"/>
      <c r="DM258" s="2"/>
      <c r="DN258" s="2"/>
      <c r="DO258" s="2"/>
      <c r="DP258" s="2"/>
      <c r="DQ258" s="2"/>
      <c r="DR258" s="2"/>
      <c r="DS258" s="2"/>
      <c r="DT258" s="2"/>
      <c r="DU258" s="2"/>
      <c r="DV258" s="2"/>
      <c r="DW258" s="2"/>
      <c r="DX258" s="2"/>
      <c r="DY258" s="2"/>
      <c r="DZ258" s="2"/>
      <c r="EA258" s="2"/>
      <c r="EB258" s="2"/>
      <c r="EC258" s="2"/>
      <c r="ED258" s="2"/>
      <c r="EE258" s="2"/>
      <c r="EF258" s="2"/>
      <c r="EG258" s="2"/>
      <c r="EH258" s="2"/>
      <c r="EI258" s="2"/>
      <c r="EJ258" s="2"/>
      <c r="EK258" s="2"/>
      <c r="EL258" s="2"/>
      <c r="EM258" s="2"/>
      <c r="EN258" s="2"/>
      <c r="EO258" s="2"/>
      <c r="EP258" s="2"/>
      <c r="EQ258" s="2"/>
      <c r="ER258" s="2"/>
      <c r="ES258" s="2"/>
      <c r="ET258" s="2"/>
      <c r="EU258" s="2"/>
      <c r="EV258" s="2"/>
      <c r="EW258" s="2"/>
      <c r="EX258" s="2"/>
      <c r="EY258" s="2"/>
      <c r="EZ258" s="2"/>
      <c r="FA258" s="2"/>
      <c r="FB258" s="2"/>
      <c r="FC258" s="2"/>
      <c r="FD258" s="2"/>
      <c r="FE258" s="2"/>
      <c r="FF258" s="2"/>
      <c r="FG258" s="2"/>
      <c r="FH258" s="2"/>
      <c r="FI258" s="2"/>
      <c r="FJ258" s="2"/>
      <c r="FK258" s="2"/>
      <c r="FL258" s="2"/>
      <c r="FM258" s="2"/>
      <c r="FN258" s="2"/>
      <c r="FO258" s="2"/>
      <c r="FP258" s="2"/>
      <c r="FQ258" s="2"/>
      <c r="FR258" s="2"/>
      <c r="FS258" s="2"/>
      <c r="FT258" s="2"/>
      <c r="FU258" s="2"/>
      <c r="FV258" s="2"/>
      <c r="FW258" s="2"/>
      <c r="FX258" s="2"/>
      <c r="FY258" s="2"/>
      <c r="FZ258" s="2"/>
      <c r="GA258" s="2"/>
      <c r="GB258" s="2"/>
      <c r="GC258" s="2"/>
      <c r="GD258" s="2"/>
      <c r="GE258" s="2"/>
      <c r="GF258" s="2"/>
      <c r="GG258" s="2"/>
      <c r="GH258" s="2"/>
      <c r="GI258" s="2"/>
      <c r="GJ258" s="2"/>
      <c r="GK258" s="2"/>
      <c r="GL258" s="2"/>
      <c r="GM258" s="2"/>
      <c r="GN258" s="2"/>
      <c r="GO258" s="2"/>
      <c r="GP258" s="2"/>
    </row>
    <row r="259" spans="1:198" s="16" customFormat="1" x14ac:dyDescent="0.25">
      <c r="A259" s="3"/>
      <c r="B259" s="63" t="s">
        <v>32</v>
      </c>
      <c r="C259" s="63"/>
      <c r="D259" s="63"/>
      <c r="E259" s="63"/>
      <c r="F259" s="63"/>
      <c r="I259" s="1"/>
      <c r="J259" s="1"/>
      <c r="K259" s="1"/>
    </row>
  </sheetData>
  <mergeCells count="55">
    <mergeCell ref="A1:F1"/>
    <mergeCell ref="A5:A7"/>
    <mergeCell ref="B5:B7"/>
    <mergeCell ref="C5:C7"/>
    <mergeCell ref="D5:D6"/>
    <mergeCell ref="E5:E7"/>
    <mergeCell ref="F5:F7"/>
    <mergeCell ref="C246:D246"/>
    <mergeCell ref="E246:F246"/>
    <mergeCell ref="A85:E85"/>
    <mergeCell ref="A82:F82"/>
    <mergeCell ref="A49:F49"/>
    <mergeCell ref="A54:F54"/>
    <mergeCell ref="A86:F86"/>
    <mergeCell ref="A100:F100"/>
    <mergeCell ref="A103:E103"/>
    <mergeCell ref="A104:F104"/>
    <mergeCell ref="A124:F124"/>
    <mergeCell ref="A127:E127"/>
    <mergeCell ref="A8:F8"/>
    <mergeCell ref="A53:E53"/>
    <mergeCell ref="C244:D244"/>
    <mergeCell ref="E244:F244"/>
    <mergeCell ref="C245:D245"/>
    <mergeCell ref="E245:F245"/>
    <mergeCell ref="A9:F9"/>
    <mergeCell ref="A32:F32"/>
    <mergeCell ref="A128:F128"/>
    <mergeCell ref="A147:F147"/>
    <mergeCell ref="A150:E150"/>
    <mergeCell ref="A151:F151"/>
    <mergeCell ref="A170:F170"/>
    <mergeCell ref="A173:E173"/>
    <mergeCell ref="A174:F174"/>
    <mergeCell ref="A198:F198"/>
    <mergeCell ref="A201:E201"/>
    <mergeCell ref="A202:F202"/>
    <mergeCell ref="A217:F217"/>
    <mergeCell ref="A220:E220"/>
    <mergeCell ref="A221:F221"/>
    <mergeCell ref="A240:F240"/>
    <mergeCell ref="A243:E243"/>
    <mergeCell ref="B259:F259"/>
    <mergeCell ref="B258:F258"/>
    <mergeCell ref="A257:F257"/>
    <mergeCell ref="B256:F256"/>
    <mergeCell ref="A255:F255"/>
    <mergeCell ref="A249:F249"/>
    <mergeCell ref="A248:F248"/>
    <mergeCell ref="A247:F247"/>
    <mergeCell ref="B254:F254"/>
    <mergeCell ref="A253:F253"/>
    <mergeCell ref="A252:F252"/>
    <mergeCell ref="A251:F251"/>
    <mergeCell ref="B250:F250"/>
  </mergeCells>
  <phoneticPr fontId="2" type="noConversion"/>
  <conditionalFormatting sqref="A32">
    <cfRule type="cellIs" dxfId="28" priority="268" stopIfTrue="1" operator="equal">
      <formula>0</formula>
    </cfRule>
  </conditionalFormatting>
  <conditionalFormatting sqref="A49">
    <cfRule type="cellIs" dxfId="27" priority="230" stopIfTrue="1" operator="equal">
      <formula>0</formula>
    </cfRule>
  </conditionalFormatting>
  <conditionalFormatting sqref="A82">
    <cfRule type="cellIs" dxfId="26" priority="139" stopIfTrue="1" operator="equal">
      <formula>0</formula>
    </cfRule>
  </conditionalFormatting>
  <conditionalFormatting sqref="A100">
    <cfRule type="cellIs" dxfId="25" priority="137" stopIfTrue="1" operator="equal">
      <formula>0</formula>
    </cfRule>
  </conditionalFormatting>
  <conditionalFormatting sqref="A124">
    <cfRule type="cellIs" dxfId="24" priority="136" stopIfTrue="1" operator="equal">
      <formula>0</formula>
    </cfRule>
  </conditionalFormatting>
  <conditionalFormatting sqref="D10 B11:D31">
    <cfRule type="cellIs" dxfId="23" priority="34" stopIfTrue="1" operator="equal">
      <formula>0</formula>
    </cfRule>
  </conditionalFormatting>
  <conditionalFormatting sqref="D34 D45 B46:D48 B35:D35 C36:D38 B39:D44 B33:D33">
    <cfRule type="cellIs" dxfId="22" priority="33" stopIfTrue="1" operator="equal">
      <formula>0</formula>
    </cfRule>
  </conditionalFormatting>
  <conditionalFormatting sqref="B34">
    <cfRule type="cellIs" dxfId="21" priority="32" stopIfTrue="1" operator="equal">
      <formula>0</formula>
    </cfRule>
  </conditionalFormatting>
  <conditionalFormatting sqref="A147">
    <cfRule type="cellIs" dxfId="20" priority="31" stopIfTrue="1" operator="equal">
      <formula>0</formula>
    </cfRule>
  </conditionalFormatting>
  <conditionalFormatting sqref="A170">
    <cfRule type="cellIs" dxfId="19" priority="28" stopIfTrue="1" operator="equal">
      <formula>0</formula>
    </cfRule>
  </conditionalFormatting>
  <conditionalFormatting sqref="A198">
    <cfRule type="cellIs" dxfId="18" priority="25" stopIfTrue="1" operator="equal">
      <formula>0</formula>
    </cfRule>
  </conditionalFormatting>
  <conditionalFormatting sqref="A217">
    <cfRule type="cellIs" dxfId="17" priority="22" stopIfTrue="1" operator="equal">
      <formula>0</formula>
    </cfRule>
  </conditionalFormatting>
  <conditionalFormatting sqref="A240">
    <cfRule type="cellIs" dxfId="16" priority="19" stopIfTrue="1" operator="equal">
      <formula>0</formula>
    </cfRule>
  </conditionalFormatting>
  <conditionalFormatting sqref="D68:D70 D72:D74 D76:D78 D63:D66 D55:D61">
    <cfRule type="cellIs" dxfId="15" priority="16" stopIfTrue="1" operator="equal">
      <formula>0</formula>
    </cfRule>
  </conditionalFormatting>
  <conditionalFormatting sqref="B61">
    <cfRule type="cellIs" dxfId="14" priority="15" stopIfTrue="1" operator="equal">
      <formula>0</formula>
    </cfRule>
  </conditionalFormatting>
  <conditionalFormatting sqref="D95:D97 D87:D93">
    <cfRule type="cellIs" dxfId="13" priority="14" stopIfTrue="1" operator="equal">
      <formula>0</formula>
    </cfRule>
  </conditionalFormatting>
  <conditionalFormatting sqref="B93">
    <cfRule type="cellIs" dxfId="12" priority="13" stopIfTrue="1" operator="equal">
      <formula>0</formula>
    </cfRule>
  </conditionalFormatting>
  <conditionalFormatting sqref="D118:D120 D113:D116 D105:D111">
    <cfRule type="cellIs" dxfId="11" priority="12" stopIfTrue="1" operator="equal">
      <formula>0</formula>
    </cfRule>
  </conditionalFormatting>
  <conditionalFormatting sqref="B111">
    <cfRule type="cellIs" dxfId="10" priority="11" stopIfTrue="1" operator="equal">
      <formula>0</formula>
    </cfRule>
  </conditionalFormatting>
  <conditionalFormatting sqref="D141:D143 D136:D139 D129:D134">
    <cfRule type="cellIs" dxfId="9" priority="10" stopIfTrue="1" operator="equal">
      <formula>0</formula>
    </cfRule>
  </conditionalFormatting>
  <conditionalFormatting sqref="B134">
    <cfRule type="cellIs" dxfId="8" priority="9" stopIfTrue="1" operator="equal">
      <formula>0</formula>
    </cfRule>
  </conditionalFormatting>
  <conditionalFormatting sqref="D164:D166 D159:D162 D152:D157">
    <cfRule type="cellIs" dxfId="7" priority="8" stopIfTrue="1" operator="equal">
      <formula>0</formula>
    </cfRule>
  </conditionalFormatting>
  <conditionalFormatting sqref="B157">
    <cfRule type="cellIs" dxfId="6" priority="7" stopIfTrue="1" operator="equal">
      <formula>0</formula>
    </cfRule>
  </conditionalFormatting>
  <conditionalFormatting sqref="D192:D194 D187:D190 D182:D185 D175:D180">
    <cfRule type="cellIs" dxfId="5" priority="6" stopIfTrue="1" operator="equal">
      <formula>0</formula>
    </cfRule>
  </conditionalFormatting>
  <conditionalFormatting sqref="B180">
    <cfRule type="cellIs" dxfId="4" priority="5" stopIfTrue="1" operator="equal">
      <formula>0</formula>
    </cfRule>
  </conditionalFormatting>
  <conditionalFormatting sqref="D210:D213 D203:D208">
    <cfRule type="cellIs" dxfId="3" priority="4" stopIfTrue="1" operator="equal">
      <formula>0</formula>
    </cfRule>
  </conditionalFormatting>
  <conditionalFormatting sqref="B208">
    <cfRule type="cellIs" dxfId="2" priority="3" stopIfTrue="1" operator="equal">
      <formula>0</formula>
    </cfRule>
  </conditionalFormatting>
  <conditionalFormatting sqref="D234:D236 D229:D232 D222:D227">
    <cfRule type="cellIs" dxfId="1" priority="2" stopIfTrue="1" operator="equal">
      <formula>0</formula>
    </cfRule>
  </conditionalFormatting>
  <conditionalFormatting sqref="B227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246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2023-01-25T11:37:03Z</dcterms:modified>
</cp:coreProperties>
</file>